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https://eventdecision.sharepoint.com/sites/EventDecision/Shared Documents/_TRACK/TRACK/CLIENTS/AEOREMA PLC/CHEERFUL TWENTYFIRST/CLIMATE WEEK NY/track Reports/"/>
    </mc:Choice>
  </mc:AlternateContent>
  <xr:revisionPtr revIDLastSave="115" documentId="8_{F4D73A87-8353-47AE-A989-F45F4FA0A17D}" xr6:coauthVersionLast="47" xr6:coauthVersionMax="47" xr10:uidLastSave="{D008AAB3-2B84-9941-B613-321FF3C6370C}"/>
  <bookViews>
    <workbookView xWindow="-56060" yWindow="840" windowWidth="39060" windowHeight="27080" xr2:uid="{CAF8094B-CF2E-5E47-9120-E6C236A33852}"/>
  </bookViews>
  <sheets>
    <sheet name="SUMMARY"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8" i="1" l="1"/>
  <c r="Y8" i="1"/>
  <c r="F44" i="1"/>
  <c r="G47" i="1"/>
  <c r="G38" i="1"/>
  <c r="C19" i="1"/>
  <c r="C13" i="1"/>
  <c r="W8" i="1"/>
  <c r="X8" i="1" l="1"/>
  <c r="J17" i="1"/>
  <c r="Z8" i="1"/>
  <c r="F39" i="1"/>
  <c r="F48" i="1"/>
  <c r="J16" i="1" l="1"/>
  <c r="F59" i="1"/>
  <c r="AA8" i="1"/>
  <c r="I14" i="1"/>
  <c r="J19" i="1" s="1"/>
  <c r="V8" i="1"/>
  <c r="Y13" i="1" l="1"/>
  <c r="J13" i="1"/>
  <c r="AB7" i="1" s="1"/>
  <c r="J9" i="1"/>
  <c r="X7" i="1" s="1"/>
  <c r="J10" i="1"/>
  <c r="Y7" i="1" s="1"/>
  <c r="J8" i="1"/>
  <c r="W7" i="1" s="1"/>
  <c r="J11" i="1"/>
  <c r="Z7" i="1" s="1"/>
  <c r="J7" i="1"/>
  <c r="J12" i="1"/>
  <c r="AA7" i="1" s="1"/>
  <c r="H42" i="1"/>
  <c r="H45" i="1"/>
  <c r="H36" i="1"/>
  <c r="H33" i="1"/>
  <c r="H57" i="1"/>
  <c r="H43" i="1"/>
  <c r="H44" i="1"/>
  <c r="H51" i="1"/>
  <c r="H32" i="1"/>
  <c r="H37" i="1"/>
  <c r="H53" i="1"/>
  <c r="H41" i="1"/>
  <c r="H34" i="1"/>
  <c r="H46" i="1"/>
  <c r="H55" i="1"/>
  <c r="H35" i="1"/>
  <c r="V7" i="1" l="1"/>
  <c r="J14" i="1"/>
  <c r="H59" i="1"/>
  <c r="Y15" i="1"/>
  <c r="Y17" i="1"/>
</calcChain>
</file>

<file path=xl/sharedStrings.xml><?xml version="1.0" encoding="utf-8"?>
<sst xmlns="http://schemas.openxmlformats.org/spreadsheetml/2006/main" count="128" uniqueCount="80">
  <si>
    <t>event:decision Event Emissions Audit Summary</t>
  </si>
  <si>
    <t>For Cheerful Twentyfirst Staff Only</t>
  </si>
  <si>
    <t>Emissions Calculations</t>
  </si>
  <si>
    <t>Reporting Boundaries</t>
  </si>
  <si>
    <t>tCO2e</t>
  </si>
  <si>
    <t>%</t>
  </si>
  <si>
    <t>Travel</t>
  </si>
  <si>
    <t>Accomm</t>
  </si>
  <si>
    <t>Food &amp; Beverage</t>
  </si>
  <si>
    <t>Event Energy</t>
  </si>
  <si>
    <t>Materials</t>
  </si>
  <si>
    <t>Transport</t>
  </si>
  <si>
    <t>Waste</t>
  </si>
  <si>
    <t>&lt;- C21: Copy &amp; Paste this whole section</t>
  </si>
  <si>
    <t>Project</t>
  </si>
  <si>
    <t>Event Name:</t>
  </si>
  <si>
    <t>Total Travel</t>
  </si>
  <si>
    <t>C21: Please copy &amp; paste only lines 7&amp;8 for client report</t>
  </si>
  <si>
    <t>Total Accommodation</t>
  </si>
  <si>
    <t>Event Duration</t>
  </si>
  <si>
    <t>days</t>
  </si>
  <si>
    <t>Total F&amp;B</t>
  </si>
  <si>
    <t>Set up</t>
  </si>
  <si>
    <t>Rehearsal</t>
  </si>
  <si>
    <t>De rig</t>
  </si>
  <si>
    <r>
      <t>T</t>
    </r>
    <r>
      <rPr>
        <sz val="13.95"/>
        <color rgb="FF13022B"/>
        <rFont val="Source Sans Pro"/>
        <family val="2"/>
        <charset val="1"/>
      </rPr>
      <t>otal Tonnes</t>
    </r>
    <r>
      <rPr>
        <sz val="13.95"/>
        <color rgb="FF000000"/>
        <rFont val="Source Sans Pro"/>
        <family val="2"/>
        <charset val="1"/>
      </rPr>
      <t xml:space="preserve"> of CO</t>
    </r>
    <r>
      <rPr>
        <sz val="13.95"/>
        <color rgb="FF000000"/>
        <rFont val="Source Sans Pro"/>
        <family val="2"/>
        <charset val="1"/>
      </rPr>
      <t>₂</t>
    </r>
    <r>
      <rPr>
        <sz val="13.95"/>
        <color rgb="FF000000"/>
        <rFont val="Source Sans Pro"/>
        <family val="2"/>
        <charset val="1"/>
      </rPr>
      <t xml:space="preserve">e </t>
    </r>
    <r>
      <rPr>
        <sz val="13.95"/>
        <color rgb="FF000000"/>
        <rFont val="Source Sans Pro"/>
        <family val="2"/>
        <charset val="1"/>
      </rPr>
      <t>calculated</t>
    </r>
  </si>
  <si>
    <t>Total</t>
  </si>
  <si>
    <t>C21: This is your total emissions for this event</t>
  </si>
  <si>
    <t>TOTAL EMISSIONS</t>
  </si>
  <si>
    <r>
      <rPr>
        <sz val="13.95"/>
        <color rgb="FF000000"/>
        <rFont val="Source Sans Pro"/>
      </rPr>
      <t>T</t>
    </r>
    <r>
      <rPr>
        <sz val="13.95"/>
        <color rgb="FF13022B"/>
        <rFont val="Source Sans Pro"/>
      </rPr>
      <t>otal Tonnes</t>
    </r>
    <r>
      <rPr>
        <sz val="13.95"/>
        <color rgb="FF000000"/>
        <rFont val="Source Sans Pro"/>
      </rPr>
      <t xml:space="preserve"> of CO₂e per in-person delegate</t>
    </r>
  </si>
  <si>
    <t>Country</t>
  </si>
  <si>
    <t>US</t>
  </si>
  <si>
    <t>C21: This is your  emissions per in person delegate, this is the one you'll most likely use</t>
  </si>
  <si>
    <t>TOTAL Delegate to Crew emissions ratio</t>
  </si>
  <si>
    <r>
      <rPr>
        <sz val="13.95"/>
        <color rgb="FF000000"/>
        <rFont val="Source Sans Pro"/>
      </rPr>
      <t>T</t>
    </r>
    <r>
      <rPr>
        <sz val="13.95"/>
        <color rgb="FF13022B"/>
        <rFont val="Source Sans Pro"/>
      </rPr>
      <t>otal Tonnes</t>
    </r>
    <r>
      <rPr>
        <sz val="13.95"/>
        <color rgb="FF000000"/>
        <rFont val="Source Sans Pro"/>
      </rPr>
      <t xml:space="preserve"> of CO₂e per total delegates</t>
    </r>
  </si>
  <si>
    <t>Participants</t>
  </si>
  <si>
    <t>in-person</t>
  </si>
  <si>
    <t>TRAVEL Delegate to Crew emissions ratio</t>
  </si>
  <si>
    <t>C21: This is your  emissions per total delegates. You'll use this for a hybrid event if it draws a clearer picture for clients</t>
  </si>
  <si>
    <t>online</t>
  </si>
  <si>
    <t>Total Travel without FLIGHTS</t>
  </si>
  <si>
    <t>Crew</t>
  </si>
  <si>
    <t xml:space="preserve">Event Space in use </t>
  </si>
  <si>
    <t>sqm</t>
  </si>
  <si>
    <t>Number</t>
  </si>
  <si>
    <t>Total KM</t>
  </si>
  <si>
    <t>factor</t>
  </si>
  <si>
    <t>OUTPUT</t>
  </si>
  <si>
    <t>Sub Total</t>
  </si>
  <si>
    <t>Delegate Flights</t>
  </si>
  <si>
    <t>-</t>
  </si>
  <si>
    <t>Delegate Train</t>
  </si>
  <si>
    <t>Delegate Private Vehicles</t>
  </si>
  <si>
    <t>Delegate Coaches</t>
  </si>
  <si>
    <t>Delegate Accommodation</t>
  </si>
  <si>
    <t>Delegate Food &amp; Beverage</t>
  </si>
  <si>
    <t>Delegate Travel</t>
  </si>
  <si>
    <t>TOTAL DELEGATE</t>
  </si>
  <si>
    <t>Crew Flights</t>
  </si>
  <si>
    <t>Crew Train</t>
  </si>
  <si>
    <t>Crew Private Vehicles</t>
  </si>
  <si>
    <t>Crew Coaches</t>
  </si>
  <si>
    <t>Crew Accomodation</t>
  </si>
  <si>
    <t>Crew Food &amp; Beverage</t>
  </si>
  <si>
    <t>Crew Travel</t>
  </si>
  <si>
    <t xml:space="preserve">TOTAL CREW </t>
  </si>
  <si>
    <t>Event Energy (kWh)</t>
  </si>
  <si>
    <t>Equipment Transport</t>
  </si>
  <si>
    <t>boundaries:</t>
  </si>
  <si>
    <t>Event duration (days), delegates (where applicable), staff, event area (sqm.).</t>
  </si>
  <si>
    <t>Waste: recyclable and residual waste, estimated.</t>
  </si>
  <si>
    <t>POST EVENT</t>
  </si>
  <si>
    <t>Accommodation: hotel nights for delegates &amp; crew by star-rating.</t>
  </si>
  <si>
    <t>Travel: delegate (estimated) &amp; crew travel by mode (air, private vehicle, public transport) and distance.</t>
  </si>
  <si>
    <t>Catering: includes number of meals (non-vegetarian, vegetarian, vegan) for delegates and crew for duration of event.</t>
  </si>
  <si>
    <t>Energy: actual consumption as estimated or measured by venue (kWh).</t>
  </si>
  <si>
    <t>Materials: printed matter, plastics, recyclable materials and other materials used in set / stage build &amp; delivery.</t>
  </si>
  <si>
    <t>Transportation: transported weight of AV, materials, furniture and other event-based items, distance and mode of transportation.</t>
  </si>
  <si>
    <t>902052/68</t>
  </si>
  <si>
    <t>Climate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</si>
</sst>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0"/>
      <name val="Calibri"/>
      <family val="2"/>
      <scheme val="minor"/>
    </font>
    <font>
      <sz val="12"/>
      <color rgb="FFFF0000"/>
      <name val="Calibri"/>
      <family val="2"/>
      <scheme val="minor"/>
    </font>
    <font>
      <sz val="12"/>
      <color theme="0"/>
      <name val="Calibri"/>
      <family val="2"/>
      <scheme val="minor"/>
    </font>
    <font>
      <b/>
      <sz val="26"/>
      <color theme="0"/>
      <name val="Calibri"/>
      <family val="2"/>
      <scheme val="minor"/>
    </font>
    <font>
      <b/>
      <sz val="26"/>
      <color rgb="FFFF0000"/>
      <name val="Calibri"/>
      <family val="2"/>
      <scheme val="minor"/>
    </font>
    <font>
      <b/>
      <sz val="20"/>
      <color rgb="FF000000"/>
      <name val="Cordia New"/>
      <family val="2"/>
    </font>
    <font>
      <sz val="12"/>
      <color rgb="FF008CC6"/>
      <name val="Calibri"/>
      <family val="2"/>
      <scheme val="minor"/>
    </font>
    <font>
      <sz val="12"/>
      <color rgb="FFFFFFFF"/>
      <name val="Calibri"/>
      <family val="2"/>
      <scheme val="minor"/>
    </font>
    <font>
      <sz val="11"/>
      <color rgb="FFFFFFFF"/>
      <name val="Source Sans Pro"/>
      <family val="2"/>
      <charset val="1"/>
    </font>
    <font>
      <b/>
      <sz val="11"/>
      <color rgb="FF000000"/>
      <name val="Source Sans Pro"/>
      <family val="2"/>
      <charset val="1"/>
    </font>
    <font>
      <sz val="13.95"/>
      <color rgb="FF000000"/>
      <name val="Source Sans Pro"/>
      <family val="2"/>
      <charset val="1"/>
    </font>
    <font>
      <sz val="13.95"/>
      <color rgb="FF13022B"/>
      <name val="Source Sans Pro"/>
      <family val="2"/>
      <charset val="1"/>
    </font>
    <font>
      <sz val="12"/>
      <color theme="1"/>
      <name val="Source Sans Pro"/>
    </font>
    <font>
      <b/>
      <sz val="12"/>
      <color rgb="FFFFFFFF"/>
      <name val="Calibri"/>
      <family val="2"/>
      <scheme val="minor"/>
    </font>
    <font>
      <sz val="13.95"/>
      <color rgb="FF000000"/>
      <name val="Source Sans Pro"/>
    </font>
    <font>
      <sz val="13.95"/>
      <color rgb="FF13022B"/>
      <name val="Source Sans Pro"/>
    </font>
    <font>
      <u/>
      <sz val="12"/>
      <color theme="10"/>
      <name val="Calibri"/>
      <family val="2"/>
      <scheme val="minor"/>
    </font>
    <font>
      <u/>
      <sz val="12"/>
      <color theme="0"/>
      <name val="Calibri"/>
      <family val="2"/>
      <scheme val="minor"/>
    </font>
    <font>
      <b/>
      <sz val="11"/>
      <color rgb="FF333333"/>
      <name val="Helvetica"/>
      <family val="2"/>
    </font>
    <font>
      <sz val="11"/>
      <color theme="1"/>
      <name val="Helvetica"/>
      <family val="2"/>
    </font>
  </fonts>
  <fills count="21">
    <fill>
      <patternFill patternType="none"/>
    </fill>
    <fill>
      <patternFill patternType="gray125"/>
    </fill>
    <fill>
      <patternFill patternType="solid">
        <fgColor rgb="FF008CC6"/>
        <bgColor indexed="64"/>
      </patternFill>
    </fill>
    <fill>
      <patternFill patternType="solid">
        <fgColor rgb="FFFFFFFF"/>
        <bgColor indexed="64"/>
      </patternFill>
    </fill>
    <fill>
      <patternFill patternType="solid">
        <fgColor rgb="FFFFFF00"/>
        <bgColor indexed="64"/>
      </patternFill>
    </fill>
    <fill>
      <patternFill patternType="solid">
        <fgColor rgb="FFAF0C34"/>
        <bgColor indexed="64"/>
      </patternFill>
    </fill>
    <fill>
      <patternFill patternType="solid">
        <fgColor rgb="FF880A32"/>
        <bgColor indexed="64"/>
      </patternFill>
    </fill>
    <fill>
      <patternFill patternType="solid">
        <fgColor rgb="FF61072F"/>
        <bgColor indexed="64"/>
      </patternFill>
    </fill>
    <fill>
      <patternFill patternType="solid">
        <fgColor rgb="FF3A052D"/>
        <bgColor indexed="64"/>
      </patternFill>
    </fill>
    <fill>
      <patternFill patternType="solid">
        <fgColor rgb="FF13022B"/>
        <bgColor indexed="64"/>
      </patternFill>
    </fill>
    <fill>
      <patternFill patternType="solid">
        <fgColor rgb="FFC5A273"/>
        <bgColor indexed="64"/>
      </patternFill>
    </fill>
    <fill>
      <patternFill patternType="solid">
        <fgColor rgb="FFDCC7AB"/>
        <bgColor indexed="64"/>
      </patternFill>
    </fill>
    <fill>
      <patternFill patternType="solid">
        <fgColor rgb="FF0070C0"/>
        <bgColor indexed="64"/>
      </patternFill>
    </fill>
    <fill>
      <patternFill patternType="solid">
        <fgColor rgb="FFFF7E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50"/>
        <bgColor indexed="64"/>
      </patternFill>
    </fill>
    <fill>
      <patternFill patternType="solid">
        <fgColor rgb="FF00206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008CC6"/>
        <bgColor rgb="FF000000"/>
      </patternFill>
    </fill>
  </fills>
  <borders count="3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13022B"/>
      </left>
      <right style="medium">
        <color rgb="FF13022B"/>
      </right>
      <top style="medium">
        <color rgb="FF13022B"/>
      </top>
      <bottom/>
      <diagonal/>
    </border>
    <border>
      <left style="medium">
        <color indexed="64"/>
      </left>
      <right/>
      <top/>
      <bottom/>
      <diagonal/>
    </border>
    <border>
      <left/>
      <right style="medium">
        <color indexed="64"/>
      </right>
      <top/>
      <bottom/>
      <diagonal/>
    </border>
    <border>
      <left style="medium">
        <color rgb="FF13022B"/>
      </left>
      <right style="medium">
        <color rgb="FF13022B"/>
      </right>
      <top/>
      <bottom style="medium">
        <color rgb="FF13022B"/>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13022B"/>
      </left>
      <right style="medium">
        <color rgb="FF13022B"/>
      </right>
      <top style="medium">
        <color rgb="FF13022B"/>
      </top>
      <bottom style="medium">
        <color rgb="FF13022B"/>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94">
    <xf numFmtId="0" fontId="0" fillId="0" borderId="0" xfId="0"/>
    <xf numFmtId="0" fontId="4" fillId="2" borderId="0" xfId="0" applyFont="1" applyFill="1" applyAlignment="1">
      <alignment horizontal="center"/>
    </xf>
    <xf numFmtId="0" fontId="0" fillId="2" borderId="0" xfId="0" applyFill="1"/>
    <xf numFmtId="0" fontId="7" fillId="4" borderId="0" xfId="0" applyFont="1" applyFill="1" applyAlignment="1">
      <alignment horizontal="right"/>
    </xf>
    <xf numFmtId="0" fontId="8" fillId="2" borderId="5" xfId="0" applyFont="1" applyFill="1" applyBorder="1"/>
    <xf numFmtId="0" fontId="8" fillId="2" borderId="6" xfId="0" applyFont="1" applyFill="1" applyBorder="1" applyAlignment="1">
      <alignment horizontal="center"/>
    </xf>
    <xf numFmtId="0" fontId="8" fillId="2" borderId="7" xfId="0" applyFont="1" applyFill="1" applyBorder="1" applyAlignment="1">
      <alignment horizontal="center"/>
    </xf>
    <xf numFmtId="0" fontId="9" fillId="5" borderId="8" xfId="0" applyFont="1" applyFill="1" applyBorder="1" applyAlignment="1">
      <alignment horizontal="center" vertical="center" wrapText="1" readingOrder="1"/>
    </xf>
    <xf numFmtId="0" fontId="9" fillId="6" borderId="8" xfId="0" applyFont="1" applyFill="1" applyBorder="1" applyAlignment="1">
      <alignment horizontal="center" vertical="center" wrapText="1" readingOrder="1"/>
    </xf>
    <xf numFmtId="0" fontId="9" fillId="7" borderId="8" xfId="0" applyFont="1" applyFill="1" applyBorder="1" applyAlignment="1">
      <alignment horizontal="center" vertical="center" wrapText="1" readingOrder="1"/>
    </xf>
    <xf numFmtId="0" fontId="9" fillId="8" borderId="8" xfId="0" applyFont="1" applyFill="1" applyBorder="1" applyAlignment="1">
      <alignment horizontal="center" vertical="center" wrapText="1" readingOrder="1"/>
    </xf>
    <xf numFmtId="0" fontId="9" fillId="10" borderId="8" xfId="0" applyFont="1" applyFill="1" applyBorder="1" applyAlignment="1">
      <alignment horizontal="center" vertical="center" wrapText="1" readingOrder="1"/>
    </xf>
    <xf numFmtId="0" fontId="9" fillId="11" borderId="8" xfId="0" applyFont="1" applyFill="1" applyBorder="1" applyAlignment="1">
      <alignment horizontal="center" vertical="center" wrapText="1" readingOrder="1"/>
    </xf>
    <xf numFmtId="0" fontId="3" fillId="2" borderId="0" xfId="0" applyFont="1" applyFill="1"/>
    <xf numFmtId="0" fontId="7" fillId="4" borderId="0" xfId="0" applyFont="1" applyFill="1"/>
    <xf numFmtId="0" fontId="8" fillId="2" borderId="0" xfId="0" applyFont="1" applyFill="1"/>
    <xf numFmtId="0" fontId="0" fillId="2" borderId="9" xfId="0" applyFill="1" applyBorder="1"/>
    <xf numFmtId="0" fontId="0" fillId="2" borderId="10" xfId="0" applyFill="1" applyBorder="1"/>
    <xf numFmtId="0" fontId="0" fillId="5" borderId="11" xfId="0" applyFill="1" applyBorder="1" applyAlignment="1">
      <alignment horizontal="center" vertical="center" wrapText="1"/>
    </xf>
    <xf numFmtId="0" fontId="0" fillId="6" borderId="11" xfId="0" applyFill="1" applyBorder="1" applyAlignment="1">
      <alignment horizontal="center" vertical="center" wrapText="1"/>
    </xf>
    <xf numFmtId="0" fontId="0" fillId="7" borderId="11" xfId="0" applyFill="1" applyBorder="1" applyAlignment="1">
      <alignment horizontal="center" vertical="center" wrapText="1"/>
    </xf>
    <xf numFmtId="0" fontId="0" fillId="8" borderId="11" xfId="0" applyFill="1" applyBorder="1" applyAlignment="1">
      <alignment horizontal="center" vertical="center" wrapText="1"/>
    </xf>
    <xf numFmtId="0" fontId="0" fillId="10" borderId="11" xfId="0" applyFill="1" applyBorder="1" applyAlignment="1">
      <alignment horizontal="center" vertical="center" wrapText="1"/>
    </xf>
    <xf numFmtId="0" fontId="0" fillId="11" borderId="11" xfId="0" applyFill="1" applyBorder="1" applyAlignment="1">
      <alignment horizontal="center" vertical="center" wrapText="1"/>
    </xf>
    <xf numFmtId="0" fontId="8" fillId="12" borderId="12" xfId="0" applyFont="1" applyFill="1" applyBorder="1"/>
    <xf numFmtId="2" fontId="8" fillId="2" borderId="13" xfId="0" applyNumberFormat="1" applyFont="1" applyFill="1" applyBorder="1"/>
    <xf numFmtId="10" fontId="8" fillId="2" borderId="14" xfId="0" applyNumberFormat="1" applyFont="1" applyFill="1" applyBorder="1"/>
    <xf numFmtId="10" fontId="10" fillId="0" borderId="15" xfId="0" applyNumberFormat="1" applyFont="1" applyBorder="1" applyAlignment="1">
      <alignment readingOrder="1"/>
    </xf>
    <xf numFmtId="0" fontId="8" fillId="13" borderId="12" xfId="0" applyFont="1" applyFill="1" applyBorder="1"/>
    <xf numFmtId="2" fontId="10" fillId="0" borderId="15" xfId="0" applyNumberFormat="1" applyFont="1" applyBorder="1" applyAlignment="1">
      <alignment wrapText="1" readingOrder="1"/>
    </xf>
    <xf numFmtId="0" fontId="8" fillId="14" borderId="12" xfId="0" applyFont="1" applyFill="1" applyBorder="1"/>
    <xf numFmtId="0" fontId="8" fillId="15" borderId="12" xfId="0" applyFont="1" applyFill="1" applyBorder="1"/>
    <xf numFmtId="0" fontId="8" fillId="2" borderId="12" xfId="0" applyFont="1" applyFill="1" applyBorder="1"/>
    <xf numFmtId="0" fontId="8" fillId="16" borderId="12" xfId="0" applyFont="1" applyFill="1" applyBorder="1"/>
    <xf numFmtId="0" fontId="8" fillId="17" borderId="12" xfId="0" applyFont="1" applyFill="1" applyBorder="1"/>
    <xf numFmtId="2" fontId="13" fillId="0" borderId="0" xfId="0" applyNumberFormat="1" applyFont="1"/>
    <xf numFmtId="0" fontId="8" fillId="2" borderId="16" xfId="0" applyFont="1" applyFill="1" applyBorder="1"/>
    <xf numFmtId="2" fontId="14" fillId="2" borderId="17" xfId="0" applyNumberFormat="1" applyFont="1" applyFill="1" applyBorder="1" applyAlignment="1">
      <alignment horizontal="right"/>
    </xf>
    <xf numFmtId="10" fontId="14" fillId="2" borderId="18" xfId="0" applyNumberFormat="1" applyFont="1" applyFill="1" applyBorder="1" applyAlignment="1">
      <alignment horizontal="right"/>
    </xf>
    <xf numFmtId="2" fontId="0" fillId="0" borderId="0" xfId="0" applyNumberFormat="1"/>
    <xf numFmtId="0" fontId="3" fillId="2" borderId="19" xfId="0" applyFont="1" applyFill="1" applyBorder="1"/>
    <xf numFmtId="20" fontId="3" fillId="2" borderId="20" xfId="0" applyNumberFormat="1" applyFont="1" applyFill="1" applyBorder="1"/>
    <xf numFmtId="2" fontId="3" fillId="2" borderId="21" xfId="0" applyNumberFormat="1" applyFont="1" applyFill="1" applyBorder="1"/>
    <xf numFmtId="0" fontId="3" fillId="2" borderId="22" xfId="0" applyFont="1" applyFill="1" applyBorder="1"/>
    <xf numFmtId="0" fontId="3" fillId="2" borderId="23" xfId="0" applyFont="1" applyFill="1" applyBorder="1"/>
    <xf numFmtId="2" fontId="3" fillId="2" borderId="24" xfId="0" applyNumberFormat="1" applyFont="1" applyFill="1" applyBorder="1"/>
    <xf numFmtId="0" fontId="3" fillId="2" borderId="25" xfId="0" applyFont="1" applyFill="1" applyBorder="1"/>
    <xf numFmtId="0" fontId="3" fillId="2" borderId="26" xfId="0" applyFont="1" applyFill="1" applyBorder="1"/>
    <xf numFmtId="10" fontId="3" fillId="2" borderId="27" xfId="0" applyNumberFormat="1" applyFont="1" applyFill="1" applyBorder="1"/>
    <xf numFmtId="3" fontId="7" fillId="2" borderId="0" xfId="0" applyNumberFormat="1" applyFont="1" applyFill="1"/>
    <xf numFmtId="0" fontId="3" fillId="0" borderId="0" xfId="0" applyFont="1"/>
    <xf numFmtId="0" fontId="3" fillId="2" borderId="0" xfId="0" applyFont="1" applyFill="1" applyAlignment="1">
      <alignment horizontal="center"/>
    </xf>
    <xf numFmtId="0" fontId="3" fillId="2" borderId="13" xfId="0" applyFont="1" applyFill="1" applyBorder="1"/>
    <xf numFmtId="0" fontId="3" fillId="2" borderId="13" xfId="0" applyFont="1" applyFill="1" applyBorder="1" applyAlignment="1">
      <alignment horizontal="center"/>
    </xf>
    <xf numFmtId="0" fontId="0" fillId="0" borderId="28" xfId="0" applyBorder="1"/>
    <xf numFmtId="2" fontId="7" fillId="16" borderId="13" xfId="0" applyNumberFormat="1" applyFont="1" applyFill="1" applyBorder="1"/>
    <xf numFmtId="2" fontId="7" fillId="18" borderId="13" xfId="0" applyNumberFormat="1" applyFont="1" applyFill="1" applyBorder="1"/>
    <xf numFmtId="10" fontId="3" fillId="2" borderId="13" xfId="0" applyNumberFormat="1" applyFont="1" applyFill="1" applyBorder="1"/>
    <xf numFmtId="0" fontId="18" fillId="0" borderId="0" xfId="1" applyFont="1" applyFill="1"/>
    <xf numFmtId="0" fontId="3" fillId="19" borderId="13" xfId="0" applyFont="1" applyFill="1" applyBorder="1"/>
    <xf numFmtId="0" fontId="3" fillId="19" borderId="13" xfId="0" applyFont="1" applyFill="1" applyBorder="1" applyAlignment="1">
      <alignment horizontal="center"/>
    </xf>
    <xf numFmtId="2" fontId="3" fillId="19" borderId="13" xfId="0" applyNumberFormat="1" applyFont="1" applyFill="1" applyBorder="1"/>
    <xf numFmtId="0" fontId="3" fillId="14" borderId="13" xfId="0" applyFont="1" applyFill="1" applyBorder="1"/>
    <xf numFmtId="2" fontId="3" fillId="14" borderId="13" xfId="0" applyNumberFormat="1" applyFont="1" applyFill="1" applyBorder="1"/>
    <xf numFmtId="2" fontId="3" fillId="2" borderId="13" xfId="0" applyNumberFormat="1" applyFont="1" applyFill="1" applyBorder="1"/>
    <xf numFmtId="0" fontId="7" fillId="19" borderId="13" xfId="0" applyFont="1" applyFill="1" applyBorder="1"/>
    <xf numFmtId="0" fontId="0" fillId="3" borderId="0" xfId="0" applyFill="1"/>
    <xf numFmtId="0" fontId="8" fillId="20" borderId="13" xfId="0" applyFont="1" applyFill="1" applyBorder="1" applyAlignment="1">
      <alignment horizontal="center"/>
    </xf>
    <xf numFmtId="0" fontId="1" fillId="2" borderId="13" xfId="0" applyFont="1" applyFill="1" applyBorder="1"/>
    <xf numFmtId="2" fontId="1" fillId="2" borderId="13" xfId="0" applyNumberFormat="1" applyFont="1" applyFill="1"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10" xfId="0" applyBorder="1"/>
    <xf numFmtId="0" fontId="0" fillId="0" borderId="29" xfId="0" applyBorder="1"/>
    <xf numFmtId="0" fontId="0" fillId="0" borderId="30" xfId="0" applyBorder="1"/>
    <xf numFmtId="0" fontId="0" fillId="0" borderId="31" xfId="0" applyBorder="1"/>
    <xf numFmtId="0" fontId="19" fillId="0" borderId="0" xfId="0" applyFont="1"/>
    <xf numFmtId="0" fontId="20" fillId="0" borderId="0" xfId="0" applyFont="1"/>
    <xf numFmtId="0" fontId="1" fillId="2" borderId="0" xfId="0" applyFont="1" applyFill="1" applyAlignment="1">
      <alignment horizontal="center"/>
    </xf>
    <xf numFmtId="0" fontId="11" fillId="0" borderId="0" xfId="0" applyFont="1" applyAlignment="1">
      <alignment horizontal="left" readingOrder="1"/>
    </xf>
    <xf numFmtId="0" fontId="2" fillId="0" borderId="0" xfId="0" applyFont="1" applyAlignment="1">
      <alignment horizontal="center" wrapText="1"/>
    </xf>
    <xf numFmtId="0" fontId="15" fillId="0" borderId="0" xfId="0" applyFont="1" applyAlignment="1">
      <alignment horizontal="left" wrapText="1" readingOrder="1"/>
    </xf>
    <xf numFmtId="0" fontId="11" fillId="0" borderId="0" xfId="0" applyFont="1" applyAlignment="1">
      <alignment horizontal="left" wrapText="1" readingOrder="1"/>
    </xf>
    <xf numFmtId="0" fontId="9" fillId="9" borderId="8" xfId="0" applyFont="1" applyFill="1" applyBorder="1" applyAlignment="1">
      <alignment horizontal="center" vertical="center" wrapText="1" readingOrder="1"/>
    </xf>
    <xf numFmtId="0" fontId="9" fillId="9" borderId="11" xfId="0" applyFont="1" applyFill="1" applyBorder="1" applyAlignment="1">
      <alignment horizontal="center" vertical="center" wrapText="1" readingOrder="1"/>
    </xf>
    <xf numFmtId="0" fontId="0" fillId="2" borderId="0" xfId="0"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0" borderId="4"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Total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023-3A4C-A465-A05BD77A748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023-3A4C-A465-A05BD77A7489}"/>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8023-3A4C-A465-A05BD77A7489}"/>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8023-3A4C-A465-A05BD77A7489}"/>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8023-3A4C-A465-A05BD77A7489}"/>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8023-3A4C-A465-A05BD77A7489}"/>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8023-3A4C-A465-A05BD77A748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SUMMARY!$H$7:$H$13</c:f>
              <c:strCache>
                <c:ptCount val="7"/>
                <c:pt idx="0">
                  <c:v>Total Travel</c:v>
                </c:pt>
                <c:pt idx="1">
                  <c:v>Total Accommodation</c:v>
                </c:pt>
                <c:pt idx="2">
                  <c:v>Total F&amp;B</c:v>
                </c:pt>
                <c:pt idx="3">
                  <c:v>Event Energy</c:v>
                </c:pt>
                <c:pt idx="4">
                  <c:v>Materials</c:v>
                </c:pt>
                <c:pt idx="5">
                  <c:v>Transport</c:v>
                </c:pt>
                <c:pt idx="6">
                  <c:v>Waste</c:v>
                </c:pt>
              </c:strCache>
            </c:strRef>
          </c:cat>
          <c:val>
            <c:numRef>
              <c:f>SUMMARY!$I$7:$I$13</c:f>
              <c:numCache>
                <c:formatCode>0.00</c:formatCode>
                <c:ptCount val="7"/>
                <c:pt idx="0">
                  <c:v>32.869999999999997</c:v>
                </c:pt>
                <c:pt idx="1">
                  <c:v>4.99</c:v>
                </c:pt>
                <c:pt idx="2">
                  <c:v>2.16</c:v>
                </c:pt>
                <c:pt idx="3">
                  <c:v>0.21</c:v>
                </c:pt>
                <c:pt idx="4">
                  <c:v>2.71</c:v>
                </c:pt>
                <c:pt idx="5">
                  <c:v>1.3</c:v>
                </c:pt>
                <c:pt idx="6">
                  <c:v>0.11</c:v>
                </c:pt>
              </c:numCache>
            </c:numRef>
          </c:val>
          <c:extLst>
            <c:ext xmlns:c16="http://schemas.microsoft.com/office/drawing/2014/chart" uri="{C3380CC4-5D6E-409C-BE32-E72D297353CC}">
              <c16:uniqueId val="{0000000E-8023-3A4C-A465-A05BD77A7489}"/>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DELEGATE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FF8-774F-9D11-B081AEA832AD}"/>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1FF8-774F-9D11-B081AEA832AD}"/>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1FF8-774F-9D11-B081AEA832AD}"/>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1FF8-774F-9D11-B081AEA832AD}"/>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1FF8-774F-9D11-B081AEA832AD}"/>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1FF8-774F-9D11-B081AEA832A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[1]SUMMARY_new!$B$32:$B$37</c:f>
              <c:strCache>
                <c:ptCount val="6"/>
                <c:pt idx="0">
                  <c:v>Delegate Flights</c:v>
                </c:pt>
                <c:pt idx="1">
                  <c:v>Delegate Train</c:v>
                </c:pt>
                <c:pt idx="2">
                  <c:v>Delegate Private Vehicles</c:v>
                </c:pt>
                <c:pt idx="3">
                  <c:v>Delegate Coaches</c:v>
                </c:pt>
                <c:pt idx="4">
                  <c:v>Delegate Accommodation</c:v>
                </c:pt>
                <c:pt idx="5">
                  <c:v>Delegate Food &amp; Beverage</c:v>
                </c:pt>
              </c:strCache>
            </c:strRef>
          </c:cat>
          <c:val>
            <c:numRef>
              <c:f>[1]SUMMARY_new!$E$32:$E$37</c:f>
              <c:numCache>
                <c:formatCode>General</c:formatCode>
                <c:ptCount val="6"/>
                <c:pt idx="0">
                  <c:v>30.4</c:v>
                </c:pt>
                <c:pt idx="1">
                  <c:v>0.16600000000000001</c:v>
                </c:pt>
                <c:pt idx="2">
                  <c:v>0.157</c:v>
                </c:pt>
                <c:pt idx="3">
                  <c:v>0</c:v>
                </c:pt>
                <c:pt idx="4">
                  <c:v>7.6</c:v>
                </c:pt>
                <c:pt idx="5">
                  <c:v>2.5</c:v>
                </c:pt>
              </c:numCache>
            </c:numRef>
          </c:val>
          <c:extLst>
            <c:ext xmlns:c16="http://schemas.microsoft.com/office/drawing/2014/chart" uri="{C3380CC4-5D6E-409C-BE32-E72D297353CC}">
              <c16:uniqueId val="{0000000C-1FF8-774F-9D11-B081AEA832AD}"/>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CREW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554-A84F-B3C1-767097D22765}"/>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554-A84F-B3C1-767097D22765}"/>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3554-A84F-B3C1-767097D22765}"/>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3554-A84F-B3C1-767097D22765}"/>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3554-A84F-B3C1-767097D22765}"/>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3554-A84F-B3C1-767097D2276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[1]SUMMARY_new!$B$41:$B$46</c:f>
              <c:strCache>
                <c:ptCount val="6"/>
                <c:pt idx="0">
                  <c:v>Crew Flights</c:v>
                </c:pt>
                <c:pt idx="1">
                  <c:v>Crew Train</c:v>
                </c:pt>
                <c:pt idx="2">
                  <c:v>Crew Private Vehicles</c:v>
                </c:pt>
                <c:pt idx="3">
                  <c:v>Crew Coaches</c:v>
                </c:pt>
                <c:pt idx="4">
                  <c:v>Crew Accomodation</c:v>
                </c:pt>
                <c:pt idx="5">
                  <c:v>Crew Food &amp; Beverage</c:v>
                </c:pt>
              </c:strCache>
            </c:strRef>
          </c:cat>
          <c:val>
            <c:numRef>
              <c:f>[1]SUMMARY_new!$E$41:$E$46</c:f>
              <c:numCache>
                <c:formatCode>General</c:formatCode>
                <c:ptCount val="6"/>
                <c:pt idx="0">
                  <c:v>8.9</c:v>
                </c:pt>
                <c:pt idx="1">
                  <c:v>0.157</c:v>
                </c:pt>
                <c:pt idx="2">
                  <c:v>0.23</c:v>
                </c:pt>
                <c:pt idx="3">
                  <c:v>0</c:v>
                </c:pt>
                <c:pt idx="4">
                  <c:v>2.5</c:v>
                </c:pt>
                <c:pt idx="5">
                  <c:v>1.3</c:v>
                </c:pt>
              </c:numCache>
            </c:numRef>
          </c:val>
          <c:extLst>
            <c:ext xmlns:c16="http://schemas.microsoft.com/office/drawing/2014/chart" uri="{C3380CC4-5D6E-409C-BE32-E72D297353CC}">
              <c16:uniqueId val="{0000000C-3554-A84F-B3C1-767097D22765}"/>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161948</xdr:colOff>
      <xdr:row>3</xdr:row>
      <xdr:rowOff>194794</xdr:rowOff>
    </xdr:from>
    <xdr:to>
      <xdr:col>15</xdr:col>
      <xdr:colOff>517548</xdr:colOff>
      <xdr:row>17</xdr:row>
      <xdr:rowOff>52554</xdr:rowOff>
    </xdr:to>
    <xdr:graphicFrame macro="">
      <xdr:nvGraphicFramePr>
        <xdr:cNvPr id="3" name="Chart 2">
          <a:extLst>
            <a:ext uri="{FF2B5EF4-FFF2-40B4-BE49-F238E27FC236}">
              <a16:creationId xmlns:a16="http://schemas.microsoft.com/office/drawing/2014/main" id="{F2F70CF7-B943-D648-9F0D-081BD33BE2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198915</xdr:colOff>
      <xdr:row>72</xdr:row>
      <xdr:rowOff>137710</xdr:rowOff>
    </xdr:from>
    <xdr:to>
      <xdr:col>4</xdr:col>
      <xdr:colOff>0</xdr:colOff>
      <xdr:row>90</xdr:row>
      <xdr:rowOff>39165</xdr:rowOff>
    </xdr:to>
    <xdr:grpSp>
      <xdr:nvGrpSpPr>
        <xdr:cNvPr id="4" name="Group 3">
          <a:extLst>
            <a:ext uri="{FF2B5EF4-FFF2-40B4-BE49-F238E27FC236}">
              <a16:creationId xmlns:a16="http://schemas.microsoft.com/office/drawing/2014/main" id="{FC286A5F-31FB-2549-893B-74C21CB7C54D}"/>
            </a:ext>
          </a:extLst>
        </xdr:cNvPr>
        <xdr:cNvGrpSpPr/>
      </xdr:nvGrpSpPr>
      <xdr:grpSpPr>
        <a:xfrm>
          <a:off x="1468915" y="15407948"/>
          <a:ext cx="4427514" cy="3439312"/>
          <a:chOff x="1164067" y="3162299"/>
          <a:chExt cx="5383690" cy="3481937"/>
        </a:xfrm>
      </xdr:grpSpPr>
      <xdr:sp macro="" textlink="">
        <xdr:nvSpPr>
          <xdr:cNvPr id="5" name="Rectangle 4">
            <a:extLst>
              <a:ext uri="{FF2B5EF4-FFF2-40B4-BE49-F238E27FC236}">
                <a16:creationId xmlns:a16="http://schemas.microsoft.com/office/drawing/2014/main" id="{EA4DAD63-CD1E-3BB5-3671-5E72F0E7BF40}"/>
              </a:ext>
            </a:extLst>
          </xdr:cNvPr>
          <xdr:cNvSpPr/>
        </xdr:nvSpPr>
        <xdr:spPr>
          <a:xfrm>
            <a:off x="1255950" y="3294202"/>
            <a:ext cx="791019" cy="473355"/>
          </a:xfrm>
          <a:prstGeom prst="rect">
            <a:avLst/>
          </a:prstGeom>
          <a:solidFill>
            <a:srgbClr val="29AD7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6" name="Rectangle 5">
            <a:extLst>
              <a:ext uri="{FF2B5EF4-FFF2-40B4-BE49-F238E27FC236}">
                <a16:creationId xmlns:a16="http://schemas.microsoft.com/office/drawing/2014/main" id="{590F4B42-7ABC-DFDD-A6B6-2335872CBC04}"/>
              </a:ext>
            </a:extLst>
          </xdr:cNvPr>
          <xdr:cNvSpPr/>
        </xdr:nvSpPr>
        <xdr:spPr>
          <a:xfrm>
            <a:off x="1255950" y="3845787"/>
            <a:ext cx="1730216" cy="473355"/>
          </a:xfrm>
          <a:prstGeom prst="rect">
            <a:avLst/>
          </a:prstGeom>
          <a:solidFill>
            <a:srgbClr val="B2D7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Rectangle 6">
            <a:extLst>
              <a:ext uri="{FF2B5EF4-FFF2-40B4-BE49-F238E27FC236}">
                <a16:creationId xmlns:a16="http://schemas.microsoft.com/office/drawing/2014/main" id="{31E93AB4-736D-F1BF-A7D9-1047F5C2E162}"/>
              </a:ext>
            </a:extLst>
          </xdr:cNvPr>
          <xdr:cNvSpPr/>
        </xdr:nvSpPr>
        <xdr:spPr>
          <a:xfrm>
            <a:off x="1255950" y="4397372"/>
            <a:ext cx="2587801" cy="473355"/>
          </a:xfrm>
          <a:prstGeom prst="rect">
            <a:avLst/>
          </a:prstGeom>
          <a:solidFill>
            <a:srgbClr val="B2D7B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8" name="Rectangle 7">
            <a:extLst>
              <a:ext uri="{FF2B5EF4-FFF2-40B4-BE49-F238E27FC236}">
                <a16:creationId xmlns:a16="http://schemas.microsoft.com/office/drawing/2014/main" id="{EF8B0DCA-2174-DCAF-7887-1EA6600DEDB2}"/>
              </a:ext>
            </a:extLst>
          </xdr:cNvPr>
          <xdr:cNvSpPr/>
        </xdr:nvSpPr>
        <xdr:spPr>
          <a:xfrm>
            <a:off x="1255950" y="4947320"/>
            <a:ext cx="3445387" cy="473355"/>
          </a:xfrm>
          <a:prstGeom prst="rect">
            <a:avLst/>
          </a:prstGeom>
          <a:solidFill>
            <a:srgbClr val="C7BED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9" name="Rectangle 8">
            <a:extLst>
              <a:ext uri="{FF2B5EF4-FFF2-40B4-BE49-F238E27FC236}">
                <a16:creationId xmlns:a16="http://schemas.microsoft.com/office/drawing/2014/main" id="{0089D514-B56C-C4FD-EA3B-7C38F7901303}"/>
              </a:ext>
            </a:extLst>
          </xdr:cNvPr>
          <xdr:cNvSpPr/>
        </xdr:nvSpPr>
        <xdr:spPr>
          <a:xfrm>
            <a:off x="1255950" y="5496706"/>
            <a:ext cx="4302971" cy="473355"/>
          </a:xfrm>
          <a:prstGeom prst="rect">
            <a:avLst/>
          </a:prstGeom>
          <a:solidFill>
            <a:srgbClr val="BE84B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Rectangle 9">
            <a:extLst>
              <a:ext uri="{FF2B5EF4-FFF2-40B4-BE49-F238E27FC236}">
                <a16:creationId xmlns:a16="http://schemas.microsoft.com/office/drawing/2014/main" id="{43D4C3BA-1BDF-A416-6F92-C6FCDDE8E059}"/>
              </a:ext>
            </a:extLst>
          </xdr:cNvPr>
          <xdr:cNvSpPr/>
        </xdr:nvSpPr>
        <xdr:spPr>
          <a:xfrm>
            <a:off x="1255950" y="6047728"/>
            <a:ext cx="5160557" cy="473355"/>
          </a:xfrm>
          <a:prstGeom prst="rect">
            <a:avLst/>
          </a:prstGeom>
          <a:solidFill>
            <a:srgbClr val="43254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solidFill>
                <a:srgbClr val="43254C"/>
              </a:solidFill>
            </a:endParaRPr>
          </a:p>
        </xdr:txBody>
      </xdr:sp>
      <xdr:cxnSp macro="">
        <xdr:nvCxnSpPr>
          <xdr:cNvPr id="11" name="Straight Connector 10">
            <a:extLst>
              <a:ext uri="{FF2B5EF4-FFF2-40B4-BE49-F238E27FC236}">
                <a16:creationId xmlns:a16="http://schemas.microsoft.com/office/drawing/2014/main" id="{678CF813-476A-F7B3-5131-99877CCE3509}"/>
              </a:ext>
            </a:extLst>
          </xdr:cNvPr>
          <xdr:cNvCxnSpPr>
            <a:cxnSpLocks/>
          </xdr:cNvCxnSpPr>
        </xdr:nvCxnSpPr>
        <xdr:spPr>
          <a:xfrm>
            <a:off x="1167233" y="3162299"/>
            <a:ext cx="1" cy="3481937"/>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DF29342F-1C88-9A36-AA05-E70E9A1CAC4B}"/>
              </a:ext>
            </a:extLst>
          </xdr:cNvPr>
          <xdr:cNvCxnSpPr>
            <a:cxnSpLocks/>
          </xdr:cNvCxnSpPr>
        </xdr:nvCxnSpPr>
        <xdr:spPr>
          <a:xfrm flipH="1">
            <a:off x="1164067" y="6644236"/>
            <a:ext cx="5383690" cy="0"/>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TextBox 26">
            <a:extLst>
              <a:ext uri="{FF2B5EF4-FFF2-40B4-BE49-F238E27FC236}">
                <a16:creationId xmlns:a16="http://schemas.microsoft.com/office/drawing/2014/main" id="{27F873FB-9883-78B7-735B-67A751A426EF}"/>
              </a:ext>
            </a:extLst>
          </xdr:cNvPr>
          <xdr:cNvSpPr txBox="1"/>
        </xdr:nvSpPr>
        <xdr:spPr>
          <a:xfrm>
            <a:off x="1322004" y="6145293"/>
            <a:ext cx="834527"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85% +</a:t>
            </a:r>
          </a:p>
        </xdr:txBody>
      </xdr:sp>
      <xdr:sp macro="" textlink="">
        <xdr:nvSpPr>
          <xdr:cNvPr id="14" name="TextBox 27">
            <a:extLst>
              <a:ext uri="{FF2B5EF4-FFF2-40B4-BE49-F238E27FC236}">
                <a16:creationId xmlns:a16="http://schemas.microsoft.com/office/drawing/2014/main" id="{8E81EF08-76B5-4BE4-A3A5-9F2981608174}"/>
              </a:ext>
            </a:extLst>
          </xdr:cNvPr>
          <xdr:cNvSpPr txBox="1"/>
        </xdr:nvSpPr>
        <xdr:spPr>
          <a:xfrm>
            <a:off x="1303976" y="5600744"/>
            <a:ext cx="1504328"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68 – 84% </a:t>
            </a:r>
          </a:p>
        </xdr:txBody>
      </xdr:sp>
      <xdr:sp macro="" textlink="">
        <xdr:nvSpPr>
          <xdr:cNvPr id="15" name="TextBox 28">
            <a:extLst>
              <a:ext uri="{FF2B5EF4-FFF2-40B4-BE49-F238E27FC236}">
                <a16:creationId xmlns:a16="http://schemas.microsoft.com/office/drawing/2014/main" id="{73176792-7CE2-8B2E-4400-D5E48DCC4B9E}"/>
              </a:ext>
            </a:extLst>
          </xdr:cNvPr>
          <xdr:cNvSpPr txBox="1"/>
        </xdr:nvSpPr>
        <xdr:spPr>
          <a:xfrm>
            <a:off x="1273980" y="5061362"/>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51 – 67%</a:t>
            </a:r>
          </a:p>
        </xdr:txBody>
      </xdr:sp>
      <xdr:sp macro="" textlink="">
        <xdr:nvSpPr>
          <xdr:cNvPr id="16" name="TextBox 29">
            <a:extLst>
              <a:ext uri="{FF2B5EF4-FFF2-40B4-BE49-F238E27FC236}">
                <a16:creationId xmlns:a16="http://schemas.microsoft.com/office/drawing/2014/main" id="{D00E8935-32EE-9189-6DAC-C11376AE90AA}"/>
              </a:ext>
            </a:extLst>
          </xdr:cNvPr>
          <xdr:cNvSpPr txBox="1"/>
        </xdr:nvSpPr>
        <xdr:spPr>
          <a:xfrm>
            <a:off x="1282996" y="4519216"/>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34-50%</a:t>
            </a:r>
          </a:p>
        </xdr:txBody>
      </xdr:sp>
      <xdr:sp macro="" textlink="">
        <xdr:nvSpPr>
          <xdr:cNvPr id="17" name="TextBox 30">
            <a:extLst>
              <a:ext uri="{FF2B5EF4-FFF2-40B4-BE49-F238E27FC236}">
                <a16:creationId xmlns:a16="http://schemas.microsoft.com/office/drawing/2014/main" id="{2FF9F468-4A9F-9284-1E32-4ADD79FFB95F}"/>
              </a:ext>
            </a:extLst>
          </xdr:cNvPr>
          <xdr:cNvSpPr txBox="1"/>
        </xdr:nvSpPr>
        <xdr:spPr>
          <a:xfrm>
            <a:off x="1255949" y="3970463"/>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17- 33%</a:t>
            </a:r>
          </a:p>
        </xdr:txBody>
      </xdr:sp>
      <xdr:sp macro="" textlink="">
        <xdr:nvSpPr>
          <xdr:cNvPr id="18" name="TextBox 31">
            <a:extLst>
              <a:ext uri="{FF2B5EF4-FFF2-40B4-BE49-F238E27FC236}">
                <a16:creationId xmlns:a16="http://schemas.microsoft.com/office/drawing/2014/main" id="{4252D302-FC0F-6C40-226C-71CB3B0A2B1E}"/>
              </a:ext>
            </a:extLst>
          </xdr:cNvPr>
          <xdr:cNvSpPr txBox="1"/>
        </xdr:nvSpPr>
        <xdr:spPr>
          <a:xfrm>
            <a:off x="1264965" y="3414358"/>
            <a:ext cx="5087610"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0-16%</a:t>
            </a:r>
          </a:p>
        </xdr:txBody>
      </xdr:sp>
    </xdr:grpSp>
    <xdr:clientData/>
  </xdr:twoCellAnchor>
  <xdr:twoCellAnchor>
    <xdr:from>
      <xdr:col>0</xdr:col>
      <xdr:colOff>1162892</xdr:colOff>
      <xdr:row>68</xdr:row>
      <xdr:rowOff>1</xdr:rowOff>
    </xdr:from>
    <xdr:to>
      <xdr:col>4</xdr:col>
      <xdr:colOff>639328</xdr:colOff>
      <xdr:row>72</xdr:row>
      <xdr:rowOff>98104</xdr:rowOff>
    </xdr:to>
    <xdr:sp macro="" textlink="">
      <xdr:nvSpPr>
        <xdr:cNvPr id="19" name="Title 1">
          <a:extLst>
            <a:ext uri="{FF2B5EF4-FFF2-40B4-BE49-F238E27FC236}">
              <a16:creationId xmlns:a16="http://schemas.microsoft.com/office/drawing/2014/main" id="{B270ECA9-3A21-5047-B283-731739B34DE9}"/>
            </a:ext>
          </a:extLst>
        </xdr:cNvPr>
        <xdr:cNvSpPr>
          <a:spLocks noGrp="1"/>
        </xdr:cNvSpPr>
      </xdr:nvSpPr>
      <xdr:spPr>
        <a:xfrm>
          <a:off x="1162892" y="14884401"/>
          <a:ext cx="4742608" cy="910903"/>
        </a:xfrm>
        <a:prstGeom prst="rect">
          <a:avLst/>
        </a:prstGeom>
        <a:noFill/>
      </xdr:spPr>
      <xdr:txBody>
        <a:bodyPr vert="horz" wrap="square" lIns="91440" tIns="45720" rIns="91440" bIns="45720" rtlCol="0" anchor="ctr">
          <a:normAutofit/>
        </a:bodyPr>
        <a:lstStyle>
          <a:lvl1pPr algn="ctr" defTabSz="755934" rtl="0" eaLnBrk="1" latinLnBrk="0" hangingPunct="1">
            <a:lnSpc>
              <a:spcPct val="90000"/>
            </a:lnSpc>
            <a:spcBef>
              <a:spcPct val="0"/>
            </a:spcBef>
            <a:buNone/>
            <a:defRPr sz="1300" b="1" i="0" kern="0" spc="50" baseline="0">
              <a:solidFill>
                <a:schemeClr val="tx1">
                  <a:lumMod val="85000"/>
                  <a:lumOff val="15000"/>
                </a:schemeClr>
              </a:solidFill>
              <a:latin typeface="Montserrat SemiBold" pitchFamily="2" charset="77"/>
              <a:ea typeface="+mj-ea"/>
              <a:cs typeface="+mj-cs"/>
            </a:defRPr>
          </a:lvl1pPr>
        </a:lstStyle>
        <a:p>
          <a:r>
            <a:rPr lang="en-GB" sz="1100">
              <a:latin typeface="Source Sans Pro" panose="020B0503030403020204" pitchFamily="34" charset="0"/>
              <a:ea typeface="Source Sans Pro" panose="020B0503030403020204" pitchFamily="34" charset="0"/>
            </a:rPr>
            <a:t>Illustration of Cheerful Twentyfirst for </a:t>
          </a:r>
          <a:r>
            <a:rPr lang="en-GB" sz="1100" baseline="0">
              <a:solidFill>
                <a:srgbClr val="008CC6"/>
              </a:solidFill>
              <a:latin typeface="Source Sans Pro" panose="020B0503030403020204" pitchFamily="34" charset="0"/>
              <a:ea typeface="Source Sans Pro" panose="020B0503030403020204" pitchFamily="34" charset="0"/>
            </a:rPr>
            <a:t>Climate Week</a:t>
          </a:r>
          <a:r>
            <a:rPr lang="en-GB" sz="1100">
              <a:solidFill>
                <a:srgbClr val="008CC6"/>
              </a:solidFill>
              <a:latin typeface="Source Sans Pro" panose="020B0503030403020204" pitchFamily="34" charset="0"/>
              <a:ea typeface="Source Sans Pro" panose="020B0503030403020204" pitchFamily="34" charset="0"/>
            </a:rPr>
            <a:t> 2023</a:t>
          </a:r>
          <a:br>
            <a:rPr lang="en-GB" sz="1100">
              <a:latin typeface="Source Sans Pro" panose="020B0503030403020204" pitchFamily="34" charset="0"/>
              <a:ea typeface="Source Sans Pro" panose="020B0503030403020204" pitchFamily="34" charset="0"/>
            </a:rPr>
          </a:br>
          <a:r>
            <a:rPr lang="en-GB" sz="1100">
              <a:latin typeface="Source Sans Pro" panose="020B0503030403020204" pitchFamily="34" charset="0"/>
              <a:ea typeface="Source Sans Pro" panose="020B0503030403020204" pitchFamily="34" charset="0"/>
            </a:rPr>
            <a:t>tCO2e per delegate, based on </a:t>
          </a:r>
          <a:r>
            <a:rPr lang="en-GB" sz="1100">
              <a:solidFill>
                <a:srgbClr val="008CC6"/>
              </a:solidFill>
              <a:latin typeface="Source Sans Pro" panose="020B0503030403020204" pitchFamily="34" charset="0"/>
              <a:ea typeface="Source Sans Pro" panose="020B0503030403020204" pitchFamily="34" charset="0"/>
            </a:rPr>
            <a:t>138</a:t>
          </a:r>
          <a:r>
            <a:rPr lang="en-GB" sz="1100">
              <a:latin typeface="Source Sans Pro" panose="020B0503030403020204" pitchFamily="34" charset="0"/>
              <a:ea typeface="Source Sans Pro" panose="020B0503030403020204" pitchFamily="34" charset="0"/>
            </a:rPr>
            <a:t> m2</a:t>
          </a:r>
          <a:br>
            <a:rPr lang="en-GB" sz="1100">
              <a:latin typeface="Source Sans Pro" panose="020B0503030403020204" pitchFamily="34" charset="0"/>
              <a:ea typeface="Source Sans Pro" panose="020B0503030403020204" pitchFamily="34" charset="0"/>
            </a:rPr>
          </a:br>
          <a:r>
            <a:rPr lang="en-GB" sz="1100">
              <a:solidFill>
                <a:srgbClr val="008CC6"/>
              </a:solidFill>
              <a:latin typeface="Source Sans Pro" panose="020B0503030403020204" pitchFamily="34" charset="0"/>
              <a:ea typeface="Source Sans Pro" panose="020B0503030403020204" pitchFamily="34" charset="0"/>
            </a:rPr>
            <a:t>44.35</a:t>
          </a:r>
          <a:r>
            <a:rPr lang="en-GB" sz="1100" baseline="0">
              <a:solidFill>
                <a:srgbClr val="008CC6"/>
              </a:solidFill>
              <a:latin typeface="Source Sans Pro" panose="020B0503030403020204" pitchFamily="34" charset="0"/>
              <a:ea typeface="Source Sans Pro" panose="020B0503030403020204" pitchFamily="34" charset="0"/>
            </a:rPr>
            <a:t> </a:t>
          </a:r>
          <a:r>
            <a:rPr lang="en-GB" sz="1100">
              <a:latin typeface="Source Sans Pro" panose="020B0503030403020204" pitchFamily="34" charset="0"/>
              <a:ea typeface="Source Sans Pro" panose="020B0503030403020204" pitchFamily="34" charset="0"/>
            </a:rPr>
            <a:t>TCO2e = </a:t>
          </a:r>
          <a:r>
            <a:rPr lang="en-GB" sz="1100">
              <a:solidFill>
                <a:srgbClr val="008CC6"/>
              </a:solidFill>
              <a:latin typeface="Source Sans Pro" panose="020B0503030403020204" pitchFamily="34" charset="0"/>
              <a:ea typeface="Source Sans Pro" panose="020B0503030403020204" pitchFamily="34" charset="0"/>
            </a:rPr>
            <a:t>0.32</a:t>
          </a:r>
          <a:r>
            <a:rPr lang="en-GB" sz="1100">
              <a:latin typeface="Source Sans Pro" panose="020B0503030403020204" pitchFamily="34" charset="0"/>
              <a:ea typeface="Source Sans Pro" panose="020B0503030403020204" pitchFamily="34" charset="0"/>
            </a:rPr>
            <a:t> CO</a:t>
          </a:r>
          <a:r>
            <a:rPr lang="en-GB" sz="1100" baseline="-25000">
              <a:latin typeface="Source Sans Pro" panose="020B0503030403020204" pitchFamily="34" charset="0"/>
              <a:ea typeface="Source Sans Pro" panose="020B0503030403020204" pitchFamily="34" charset="0"/>
            </a:rPr>
            <a:t>2</a:t>
          </a:r>
          <a:r>
            <a:rPr lang="en-GB" sz="1100">
              <a:latin typeface="Source Sans Pro" panose="020B0503030403020204" pitchFamily="34" charset="0"/>
              <a:ea typeface="Source Sans Pro" panose="020B0503030403020204" pitchFamily="34" charset="0"/>
            </a:rPr>
            <a:t>e per m2</a:t>
          </a:r>
        </a:p>
      </xdr:txBody>
    </xdr:sp>
    <xdr:clientData/>
  </xdr:twoCellAnchor>
  <xdr:twoCellAnchor>
    <xdr:from>
      <xdr:col>7</xdr:col>
      <xdr:colOff>61204</xdr:colOff>
      <xdr:row>66</xdr:row>
      <xdr:rowOff>137709</xdr:rowOff>
    </xdr:from>
    <xdr:to>
      <xdr:col>12</xdr:col>
      <xdr:colOff>285046</xdr:colOff>
      <xdr:row>68</xdr:row>
      <xdr:rowOff>44145</xdr:rowOff>
    </xdr:to>
    <xdr:sp macro="" textlink="">
      <xdr:nvSpPr>
        <xdr:cNvPr id="20" name="Title 3">
          <a:extLst>
            <a:ext uri="{FF2B5EF4-FFF2-40B4-BE49-F238E27FC236}">
              <a16:creationId xmlns:a16="http://schemas.microsoft.com/office/drawing/2014/main" id="{09CC806B-B6DF-2642-A448-95573F289FA5}"/>
            </a:ext>
          </a:extLst>
        </xdr:cNvPr>
        <xdr:cNvSpPr>
          <a:spLocks noGrp="1"/>
        </xdr:cNvSpPr>
      </xdr:nvSpPr>
      <xdr:spPr>
        <a:xfrm>
          <a:off x="7643104" y="14615709"/>
          <a:ext cx="6205542" cy="312836"/>
        </a:xfrm>
        <a:prstGeom prst="rect">
          <a:avLst/>
        </a:prstGeom>
      </xdr:spPr>
      <xdr:txBody>
        <a:bodyPr vert="horz" wrap="square" lIns="91440" tIns="45720" rIns="91440" bIns="45720" rtlCol="0" anchor="ctr">
          <a:noAutofit/>
        </a:bodyPr>
        <a:lstStyle>
          <a:lvl1pPr algn="l" defTabSz="755934" rtl="0" eaLnBrk="1" latinLnBrk="0" hangingPunct="1">
            <a:lnSpc>
              <a:spcPct val="90000"/>
            </a:lnSpc>
            <a:spcBef>
              <a:spcPct val="0"/>
            </a:spcBef>
            <a:buNone/>
            <a:defRPr sz="1800" b="1" i="0" kern="0" spc="90" baseline="0">
              <a:solidFill>
                <a:schemeClr val="tx1">
                  <a:lumMod val="85000"/>
                  <a:lumOff val="15000"/>
                </a:schemeClr>
              </a:solidFill>
              <a:latin typeface="Montserrat SemiBold" pitchFamily="2" charset="77"/>
              <a:ea typeface="+mj-ea"/>
              <a:cs typeface="+mj-cs"/>
            </a:defRPr>
          </a:lvl1pPr>
        </a:lstStyle>
        <a:p>
          <a:r>
            <a:rPr lang="en-GB" sz="1600">
              <a:latin typeface="Source Sans Pro" panose="020B0503030403020204" pitchFamily="34" charset="0"/>
              <a:ea typeface="Source Sans Pro" panose="020B0503030403020204" pitchFamily="34" charset="0"/>
            </a:rPr>
            <a:t>mitigation</a:t>
          </a:r>
        </a:p>
      </xdr:txBody>
    </xdr:sp>
    <xdr:clientData/>
  </xdr:twoCellAnchor>
  <xdr:twoCellAnchor>
    <xdr:from>
      <xdr:col>7</xdr:col>
      <xdr:colOff>61204</xdr:colOff>
      <xdr:row>68</xdr:row>
      <xdr:rowOff>140711</xdr:rowOff>
    </xdr:from>
    <xdr:to>
      <xdr:col>11</xdr:col>
      <xdr:colOff>454925</xdr:colOff>
      <xdr:row>83</xdr:row>
      <xdr:rowOff>0</xdr:rowOff>
    </xdr:to>
    <xdr:sp macro="" textlink="">
      <xdr:nvSpPr>
        <xdr:cNvPr id="21" name="Text Placeholder 2">
          <a:extLst>
            <a:ext uri="{FF2B5EF4-FFF2-40B4-BE49-F238E27FC236}">
              <a16:creationId xmlns:a16="http://schemas.microsoft.com/office/drawing/2014/main" id="{642031D5-9F64-C040-B7D3-BB4EFEA24915}"/>
            </a:ext>
          </a:extLst>
        </xdr:cNvPr>
        <xdr:cNvSpPr>
          <a:spLocks noGrp="1"/>
        </xdr:cNvSpPr>
      </xdr:nvSpPr>
      <xdr:spPr>
        <a:xfrm>
          <a:off x="7643104" y="15025111"/>
          <a:ext cx="5537221" cy="2907289"/>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10000"/>
            </a:lnSpc>
            <a:spcBef>
              <a:spcPts val="0"/>
            </a:spcBef>
            <a:spcAft>
              <a:spcPts val="300"/>
            </a:spcAft>
            <a:buFont typeface="Arial" panose="020B0604020202020204" pitchFamily="34" charset="0"/>
            <a:buNone/>
            <a:tabLst/>
            <a:defRPr sz="900" b="0" i="0" kern="0" spc="50" baseline="0">
              <a:solidFill>
                <a:srgbClr val="008CC6"/>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Use this data to support mitigating the emissions impact of your  event using a sustainable  planning process:</a:t>
          </a:r>
          <a:br>
            <a:rPr lang="en-GB" sz="1100">
              <a:latin typeface="Source Sans Pro" panose="020B0503030403020204" pitchFamily="34" charset="0"/>
              <a:ea typeface="Source Sans Pro" panose="020B0503030403020204" pitchFamily="34" charset="0"/>
            </a:rPr>
          </a:br>
          <a:endParaRPr lang="en-GB" sz="1100">
            <a:latin typeface="Source Sans Pro" panose="020B0503030403020204" pitchFamily="34" charset="0"/>
            <a:ea typeface="Source Sans Pro" panose="020B0503030403020204" pitchFamily="34" charset="0"/>
          </a:endParaRPr>
        </a:p>
        <a:p>
          <a:pPr lvl="1"/>
          <a:r>
            <a:rPr lang="en-GB" sz="1100">
              <a:latin typeface="Source Sans Pro" panose="020B0503030403020204" pitchFamily="34" charset="0"/>
              <a:ea typeface="Source Sans Pro" panose="020B0503030403020204" pitchFamily="34" charset="0"/>
            </a:rPr>
            <a:t>travel </a:t>
          </a:r>
        </a:p>
        <a:p>
          <a:r>
            <a:rPr lang="en-GB" sz="1100">
              <a:latin typeface="Source Sans Pro" panose="020B0503030403020204" pitchFamily="34" charset="0"/>
              <a:ea typeface="Source Sans Pro" panose="020B0503030403020204" pitchFamily="34" charset="0"/>
            </a:rPr>
            <a:t>a significant number of international travel is </a:t>
          </a:r>
          <a:r>
            <a:rPr lang="en-GB" sz="1100" baseline="0">
              <a:latin typeface="Source Sans Pro" panose="020B0503030403020204" pitchFamily="34" charset="0"/>
              <a:ea typeface="Source Sans Pro" panose="020B0503030403020204" pitchFamily="34" charset="0"/>
            </a:rPr>
            <a:t>associated with this activation therefore </a:t>
          </a:r>
          <a:r>
            <a:rPr lang="en-GB" sz="1100">
              <a:latin typeface="Source Sans Pro" panose="020B0503030403020204" pitchFamily="34" charset="0"/>
              <a:ea typeface="Source Sans Pro" panose="020B0503030403020204" pitchFamily="34" charset="0"/>
            </a:rPr>
            <a:t>you may wish to see if</a:t>
          </a:r>
          <a:r>
            <a:rPr lang="en-GB" sz="1100" baseline="0">
              <a:latin typeface="Source Sans Pro" panose="020B0503030403020204" pitchFamily="34" charset="0"/>
              <a:ea typeface="Source Sans Pro" panose="020B0503030403020204" pitchFamily="34" charset="0"/>
            </a:rPr>
            <a:t> it would be possible to reduce this number by using crew based in the US and ideally within the local NYC area. As a illustration if all the flights were removed (all other factors remaining unchanged) the travel footprint for this event would be reduced by 97% and the overall emsisison could be reduced by 72%</a:t>
          </a:r>
          <a:endParaRPr lang="en-GB" sz="1100">
            <a:latin typeface="Source Sans Pro" panose="020B0503030403020204" pitchFamily="34" charset="0"/>
            <a:ea typeface="Source Sans Pro" panose="020B0503030403020204" pitchFamily="34" charset="0"/>
          </a:endParaRPr>
        </a:p>
        <a:p>
          <a:pPr lvl="1"/>
          <a:r>
            <a:rPr lang="en-GB" sz="1100">
              <a:latin typeface="Source Sans Pro" panose="020B0503030403020204" pitchFamily="34" charset="0"/>
              <a:ea typeface="Source Sans Pro" panose="020B0503030403020204" pitchFamily="34" charset="0"/>
            </a:rPr>
            <a:t>accommodation </a:t>
          </a:r>
        </a:p>
        <a:p>
          <a:r>
            <a:rPr lang="en-GB" sz="1100" baseline="0">
              <a:latin typeface="Source Sans Pro" panose="020B0503030403020204" pitchFamily="34" charset="0"/>
              <a:ea typeface="Source Sans Pro" panose="020B0503030403020204" pitchFamily="34" charset="0"/>
            </a:rPr>
            <a:t>it is estimated that a number of the crew, in addition to those specified, will require accommodation for this event. It has been estimated that 50% of this will be in a 4-star equivalent  properties. You may wish to investigate accommodation with a lower associated emmissions profile. As an illustration if all accommodation was in standard level property (all other factors remaining unchanged) the accommodation footprint would be reduced by 34% and the overall emissions could be reduced by c.4%.</a:t>
          </a:r>
          <a:endParaRPr lang="en-GB" sz="1100">
            <a:latin typeface="Source Sans Pro" panose="020B0503030403020204" pitchFamily="34" charset="0"/>
            <a:ea typeface="Source Sans Pro" panose="020B0503030403020204" pitchFamily="34" charset="0"/>
          </a:endParaRPr>
        </a:p>
        <a:p>
          <a:r>
            <a:rPr lang="en-GB" sz="1100">
              <a:solidFill>
                <a:srgbClr val="008CC6"/>
              </a:solidFill>
              <a:latin typeface="Source Sans Pro" panose="020B0503030403020204" pitchFamily="34" charset="0"/>
              <a:ea typeface="Source Sans Pro" panose="020B0503030403020204" pitchFamily="34" charset="0"/>
            </a:rPr>
            <a:t>food &amp; Beverage</a:t>
          </a:r>
        </a:p>
        <a:p>
          <a:r>
            <a:rPr lang="en-GB" sz="1100">
              <a:latin typeface="Source Sans Pro" panose="020B0503030403020204" pitchFamily="34" charset="0"/>
              <a:ea typeface="Source Sans Pro" panose="020B0503030403020204" pitchFamily="34" charset="0"/>
            </a:rPr>
            <a:t>although it has been assumed all catering</a:t>
          </a:r>
          <a:r>
            <a:rPr lang="en-GB" sz="1100" baseline="0">
              <a:latin typeface="Source Sans Pro" panose="020B0503030403020204" pitchFamily="34" charset="0"/>
              <a:ea typeface="Source Sans Pro" panose="020B0503030403020204" pitchFamily="34" charset="0"/>
            </a:rPr>
            <a:t> at the event will be vegetarian or plant based, it is estimated that for evening meals the crew may consume meat based meals. You may therefore </a:t>
          </a:r>
          <a:r>
            <a:rPr lang="en-GB" sz="1100">
              <a:latin typeface="Source Sans Pro" panose="020B0503030403020204" pitchFamily="34" charset="0"/>
              <a:ea typeface="Source Sans Pro" panose="020B0503030403020204" pitchFamily="34" charset="0"/>
            </a:rPr>
            <a:t>consider encouraging crew to conticonsume vegetarian meals for the duration of the activation. If all food consumed during</a:t>
          </a:r>
          <a:r>
            <a:rPr lang="en-GB" sz="1100" baseline="0">
              <a:latin typeface="Source Sans Pro" panose="020B0503030403020204" pitchFamily="34" charset="0"/>
              <a:ea typeface="Source Sans Pro" panose="020B0503030403020204" pitchFamily="34" charset="0"/>
            </a:rPr>
            <a:t> the event </a:t>
          </a:r>
          <a:r>
            <a:rPr lang="en-GB" sz="1100">
              <a:latin typeface="Source Sans Pro" panose="020B0503030403020204" pitchFamily="34" charset="0"/>
              <a:ea typeface="Source Sans Pro" panose="020B0503030403020204" pitchFamily="34" charset="0"/>
            </a:rPr>
            <a:t>was vegetarian (with all other factors constant) the food footprint could be reduced by</a:t>
          </a:r>
          <a:r>
            <a:rPr lang="en-GB" sz="1100" baseline="0">
              <a:latin typeface="Source Sans Pro" panose="020B0503030403020204" pitchFamily="34" charset="0"/>
              <a:ea typeface="Source Sans Pro" panose="020B0503030403020204" pitchFamily="34" charset="0"/>
            </a:rPr>
            <a:t> 12% and the overall emissions by c. 1%</a:t>
          </a:r>
        </a:p>
        <a:p>
          <a:r>
            <a:rPr lang="en-GB" sz="1100" kern="1200">
              <a:solidFill>
                <a:srgbClr val="008CC6"/>
              </a:solidFill>
              <a:latin typeface="Source Sans Pro" panose="020B0503030403020204" pitchFamily="34" charset="0"/>
              <a:ea typeface="Source Sans Pro" panose="020B0503030403020204" pitchFamily="34" charset="0"/>
              <a:cs typeface="+mn-cs"/>
            </a:rPr>
            <a:t>transport</a:t>
          </a:r>
        </a:p>
        <a:p>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a number of the suppliers for this event are based locally (within 100km  radius), however, there are also some suppliers and equipment that has been transported a substantial distance to attend the event. If possible you may like to consider if these can be replaced by more local suppliers. As an illustration if all suppliers came from within a 100km radius (all other factors remaining unchanged) the footprint for the transportation would be reduced by 77% and the overall emissions could be reduced by c. 2%</a:t>
          </a: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9</xdr:col>
      <xdr:colOff>581444</xdr:colOff>
      <xdr:row>26</xdr:row>
      <xdr:rowOff>183614</xdr:rowOff>
    </xdr:from>
    <xdr:to>
      <xdr:col>14</xdr:col>
      <xdr:colOff>478007</xdr:colOff>
      <xdr:row>40</xdr:row>
      <xdr:rowOff>102579</xdr:rowOff>
    </xdr:to>
    <xdr:graphicFrame macro="">
      <xdr:nvGraphicFramePr>
        <xdr:cNvPr id="22" name="Chart 21">
          <a:extLst>
            <a:ext uri="{FF2B5EF4-FFF2-40B4-BE49-F238E27FC236}">
              <a16:creationId xmlns:a16="http://schemas.microsoft.com/office/drawing/2014/main" id="{3EAD92F1-87A0-1849-B07C-B9761F5A4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581445</xdr:colOff>
      <xdr:row>41</xdr:row>
      <xdr:rowOff>15301</xdr:rowOff>
    </xdr:from>
    <xdr:to>
      <xdr:col>14</xdr:col>
      <xdr:colOff>478008</xdr:colOff>
      <xdr:row>54</xdr:row>
      <xdr:rowOff>117880</xdr:rowOff>
    </xdr:to>
    <xdr:graphicFrame macro="">
      <xdr:nvGraphicFramePr>
        <xdr:cNvPr id="23" name="Chart 22">
          <a:extLst>
            <a:ext uri="{FF2B5EF4-FFF2-40B4-BE49-F238E27FC236}">
              <a16:creationId xmlns:a16="http://schemas.microsoft.com/office/drawing/2014/main" id="{E808A046-4E62-674C-89A4-72D2C9F4C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92</xdr:row>
      <xdr:rowOff>0</xdr:rowOff>
    </xdr:from>
    <xdr:to>
      <xdr:col>5</xdr:col>
      <xdr:colOff>109537</xdr:colOff>
      <xdr:row>102</xdr:row>
      <xdr:rowOff>38100</xdr:rowOff>
    </xdr:to>
    <xdr:sp macro="" textlink="">
      <xdr:nvSpPr>
        <xdr:cNvPr id="24" name="Text Placeholder 9">
          <a:extLst>
            <a:ext uri="{FF2B5EF4-FFF2-40B4-BE49-F238E27FC236}">
              <a16:creationId xmlns:a16="http://schemas.microsoft.com/office/drawing/2014/main" id="{45CD5D7B-60AC-B247-BA77-6EF6203FE492}"/>
            </a:ext>
          </a:extLst>
        </xdr:cNvPr>
        <xdr:cNvSpPr>
          <a:spLocks noGrp="1"/>
        </xdr:cNvSpPr>
      </xdr:nvSpPr>
      <xdr:spPr>
        <a:xfrm>
          <a:off x="1270000" y="19761200"/>
          <a:ext cx="4745037" cy="2070100"/>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20000"/>
            </a:lnSpc>
            <a:spcBef>
              <a:spcPts val="0"/>
            </a:spcBef>
            <a:spcAft>
              <a:spcPts val="900"/>
            </a:spcAft>
            <a:buFont typeface="Arial" panose="020B0604020202020204" pitchFamily="34" charset="0"/>
            <a:buNone/>
            <a:tabLst/>
            <a:defRPr sz="900" b="0" i="0" kern="0" spc="50" baseline="0">
              <a:solidFill>
                <a:schemeClr val="tx1">
                  <a:lumMod val="85000"/>
                  <a:lumOff val="15000"/>
                </a:schemeClr>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due to the data included within this calculation it is not possible to benchmark</a:t>
          </a:r>
          <a:r>
            <a:rPr lang="en-GB" sz="900" kern="1200">
              <a:solidFill>
                <a:schemeClr val="tx1">
                  <a:lumMod val="85000"/>
                  <a:lumOff val="15000"/>
                </a:schemeClr>
              </a:solidFill>
              <a:effectLst/>
              <a:latin typeface="Montserrat" pitchFamily="2" charset="77"/>
              <a:ea typeface="+mn-ea"/>
              <a:cs typeface="+mn-cs"/>
            </a:rPr>
            <a:t>,</a:t>
          </a:r>
          <a:r>
            <a:rPr lang="en-GB" sz="1100">
              <a:latin typeface="Source Sans Pro" panose="020B0503030403020204" pitchFamily="34" charset="0"/>
              <a:ea typeface="Source Sans Pro" panose="020B0503030403020204" pitchFamily="34" charset="0"/>
            </a:rPr>
            <a:t> </a:t>
          </a:r>
          <a:r>
            <a:rPr lang="en-GB" sz="1100">
              <a:solidFill>
                <a:srgbClr val="008CC6"/>
              </a:solidFill>
              <a:latin typeface="Source Sans Pro" panose="020B0503030403020204" pitchFamily="34" charset="0"/>
              <a:ea typeface="Source Sans Pro" panose="020B0503030403020204" pitchFamily="34" charset="0"/>
            </a:rPr>
            <a:t>WSJ CIO</a:t>
          </a:r>
          <a:r>
            <a:rPr lang="en-GB" sz="1100" baseline="0">
              <a:solidFill>
                <a:srgbClr val="008CC6"/>
              </a:solidFill>
              <a:latin typeface="Source Sans Pro" panose="020B0503030403020204" pitchFamily="34" charset="0"/>
              <a:ea typeface="Source Sans Pro" panose="020B0503030403020204" pitchFamily="34" charset="0"/>
            </a:rPr>
            <a:t> Council 2023</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a:t>
          </a:r>
        </a:p>
        <a:p>
          <a:r>
            <a:rPr lang="en-GB" sz="1100">
              <a:latin typeface="Source Sans Pro" panose="020B0503030403020204" pitchFamily="34" charset="0"/>
              <a:ea typeface="Source Sans Pro" panose="020B0503030403020204" pitchFamily="34" charset="0"/>
            </a:rPr>
            <a:t>based on calculations conducted by event:decision from Mar 2021 - present for comparison purposes. </a:t>
          </a:r>
        </a:p>
        <a:p>
          <a:r>
            <a:rPr lang="en-GB" sz="1100">
              <a:latin typeface="Source Sans Pro" panose="020B0503030403020204" pitchFamily="34" charset="0"/>
              <a:ea typeface="Source Sans Pro" panose="020B0503030403020204" pitchFamily="34" charset="0"/>
            </a:rPr>
            <a:t>graphical data above be used for illustrative purposes only, not for ESG audit or offset reporting. </a:t>
          </a:r>
        </a:p>
        <a:p>
          <a:r>
            <a:rPr lang="en-GB" sz="1100">
              <a:latin typeface="Source Sans Pro" panose="020B0503030403020204" pitchFamily="34" charset="0"/>
              <a:ea typeface="Source Sans Pro" panose="020B0503030403020204" pitchFamily="34" charset="0"/>
            </a:rPr>
            <a:t>Above comparison is based on data </a:t>
          </a:r>
          <a:r>
            <a:rPr lang="en-GB" sz="1100" b="1">
              <a:latin typeface="Source Sans Pro" panose="020B0503030403020204" pitchFamily="34" charset="0"/>
              <a:ea typeface="Source Sans Pro" panose="020B0503030403020204" pitchFamily="34" charset="0"/>
            </a:rPr>
            <a:t>only from similar events. </a:t>
          </a:r>
        </a:p>
        <a:p>
          <a:r>
            <a:rPr lang="en-GB" sz="1100">
              <a:latin typeface="Source Sans Pro" panose="020B0503030403020204" pitchFamily="34" charset="0"/>
              <a:ea typeface="Source Sans Pro" panose="020B0503030403020204" pitchFamily="34" charset="0"/>
            </a:rPr>
            <a:t>total data population (conference-style </a:t>
          </a:r>
          <a:r>
            <a:rPr lang="en-GB" sz="1100" i="1">
              <a:latin typeface="Source Sans Pro" panose="020B0503030403020204" pitchFamily="34" charset="0"/>
              <a:ea typeface="Source Sans Pro" panose="020B0503030403020204" pitchFamily="34" charset="0"/>
            </a:rPr>
            <a:t>and</a:t>
          </a:r>
          <a:r>
            <a:rPr lang="en-GB" sz="1100">
              <a:latin typeface="Source Sans Pro" panose="020B0503030403020204" pitchFamily="34" charset="0"/>
              <a:ea typeface="Source Sans Pro" panose="020B0503030403020204" pitchFamily="34" charset="0"/>
            </a:rPr>
            <a:t> exhibition builds) includes events from 50 to 140,000 delegates in virtual, hybrid and in-person event formats at a local, regional and global level, with stand-builds from 6sqm. to 200sqm.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EventDecision/Shared%20Documents/_TRACK/TRACK/CLIENTS/CHEERFUL_UK/_C21%20CAPTURE/Cheerful%20Twentyfirst%20track%20carbon%20captu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_new"/>
    </sheetNames>
    <sheetDataSet>
      <sheetData sheetId="0">
        <row r="7">
          <cell r="H7" t="str">
            <v>Total Travel</v>
          </cell>
        </row>
        <row r="32">
          <cell r="B32" t="str">
            <v>Delegate Flights</v>
          </cell>
          <cell r="E32">
            <v>30.4</v>
          </cell>
        </row>
        <row r="33">
          <cell r="B33" t="str">
            <v>Delegate Train</v>
          </cell>
          <cell r="E33">
            <v>0.16600000000000001</v>
          </cell>
        </row>
        <row r="34">
          <cell r="B34" t="str">
            <v>Delegate Private Vehicles</v>
          </cell>
          <cell r="E34">
            <v>0.157</v>
          </cell>
        </row>
        <row r="35">
          <cell r="B35" t="str">
            <v>Delegate Coaches</v>
          </cell>
          <cell r="E35">
            <v>0</v>
          </cell>
        </row>
        <row r="36">
          <cell r="B36" t="str">
            <v>Delegate Accommodation</v>
          </cell>
          <cell r="E36">
            <v>7.6</v>
          </cell>
        </row>
        <row r="37">
          <cell r="B37" t="str">
            <v>Delegate Food &amp; Beverage</v>
          </cell>
          <cell r="E37">
            <v>2.5</v>
          </cell>
        </row>
        <row r="41">
          <cell r="B41" t="str">
            <v>Crew Flights</v>
          </cell>
          <cell r="E41">
            <v>8.9</v>
          </cell>
        </row>
        <row r="42">
          <cell r="B42" t="str">
            <v>Crew Train</v>
          </cell>
          <cell r="E42">
            <v>0.157</v>
          </cell>
        </row>
        <row r="43">
          <cell r="B43" t="str">
            <v>Crew Private Vehicles</v>
          </cell>
          <cell r="E43">
            <v>0.23</v>
          </cell>
        </row>
        <row r="44">
          <cell r="B44" t="str">
            <v>Crew Coaches</v>
          </cell>
          <cell r="E44">
            <v>0</v>
          </cell>
        </row>
        <row r="45">
          <cell r="B45" t="str">
            <v>Crew Accomodation</v>
          </cell>
          <cell r="E45">
            <v>2.5</v>
          </cell>
        </row>
        <row r="46">
          <cell r="B46" t="str">
            <v>Crew Food &amp; Beverage</v>
          </cell>
          <cell r="E46">
            <v>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AF016-637D-D64E-B0D8-9CF28459B072}">
  <dimension ref="A1:AI107"/>
  <sheetViews>
    <sheetView showGridLines="0" tabSelected="1" zoomScale="84" zoomScaleNormal="100" workbookViewId="0">
      <selection activeCell="C6" sqref="C6"/>
    </sheetView>
  </sheetViews>
  <sheetFormatPr baseColWidth="10" defaultColWidth="11" defaultRowHeight="16" x14ac:dyDescent="0.2"/>
  <cols>
    <col min="1" max="1" width="16.6640625" customWidth="1"/>
    <col min="2" max="2" width="28" customWidth="1"/>
    <col min="3" max="3" width="21.83203125" customWidth="1"/>
    <col min="5" max="5" width="11" hidden="1" customWidth="1"/>
    <col min="8" max="8" width="19.1640625" customWidth="1"/>
    <col min="9" max="9" width="20.1640625" customWidth="1"/>
    <col min="10" max="10" width="17.1640625" customWidth="1"/>
    <col min="30" max="30" width="75.1640625" customWidth="1"/>
  </cols>
  <sheetData>
    <row r="1" spans="2:35" ht="35" thickBot="1" x14ac:dyDescent="0.45">
      <c r="B1" s="88" t="s">
        <v>0</v>
      </c>
      <c r="C1" s="88"/>
      <c r="D1" s="88"/>
      <c r="E1" s="88"/>
      <c r="F1" s="88"/>
      <c r="G1" s="88"/>
      <c r="H1" s="88"/>
      <c r="I1" s="88"/>
      <c r="J1" s="88"/>
      <c r="K1" s="2"/>
      <c r="L1" s="2"/>
      <c r="M1" s="2"/>
      <c r="N1" s="2"/>
      <c r="O1" s="2"/>
      <c r="P1" s="2"/>
    </row>
    <row r="2" spans="2:35" ht="35" thickBot="1" x14ac:dyDescent="0.45">
      <c r="B2" s="89"/>
      <c r="C2" s="89"/>
      <c r="D2" s="89"/>
      <c r="E2" s="89"/>
      <c r="F2" s="89"/>
      <c r="G2" s="89"/>
      <c r="H2" s="89"/>
      <c r="I2" s="89"/>
      <c r="J2" s="89"/>
      <c r="K2" s="2"/>
      <c r="L2" s="2"/>
      <c r="M2" s="2"/>
      <c r="N2" s="2"/>
      <c r="O2" s="2"/>
      <c r="P2" s="2"/>
      <c r="Q2" s="90" t="s">
        <v>1</v>
      </c>
      <c r="R2" s="91"/>
      <c r="S2" s="91"/>
      <c r="T2" s="91"/>
      <c r="U2" s="91"/>
      <c r="V2" s="91"/>
      <c r="W2" s="91"/>
      <c r="X2" s="91"/>
      <c r="Y2" s="91"/>
      <c r="Z2" s="91"/>
      <c r="AA2" s="91"/>
      <c r="AB2" s="91"/>
      <c r="AC2" s="91"/>
      <c r="AD2" s="91"/>
      <c r="AE2" s="91"/>
      <c r="AF2" s="91"/>
      <c r="AG2" s="92"/>
    </row>
    <row r="3" spans="2:35" ht="34" x14ac:dyDescent="0.4">
      <c r="B3" s="1"/>
      <c r="C3" s="1"/>
      <c r="D3" s="1"/>
      <c r="E3" s="1"/>
      <c r="F3" s="1"/>
      <c r="G3" s="1"/>
      <c r="H3" s="1"/>
      <c r="I3" s="1"/>
      <c r="J3" s="1"/>
      <c r="K3" s="2"/>
      <c r="L3" s="2"/>
      <c r="M3" s="2"/>
      <c r="N3" s="2"/>
      <c r="O3" s="2"/>
      <c r="P3" s="2"/>
      <c r="V3" s="93" t="s">
        <v>2</v>
      </c>
      <c r="W3" s="93"/>
      <c r="X3" s="93"/>
      <c r="Y3" s="93"/>
      <c r="Z3" s="93"/>
      <c r="AA3" s="93"/>
      <c r="AB3" s="93"/>
      <c r="AD3" s="93" t="s">
        <v>3</v>
      </c>
      <c r="AE3" s="93"/>
      <c r="AF3" s="93"/>
      <c r="AG3" s="93"/>
    </row>
    <row r="4" spans="2:35" ht="17" thickBot="1" x14ac:dyDescent="0.25">
      <c r="B4" s="87"/>
      <c r="C4" s="87"/>
      <c r="D4" s="87"/>
      <c r="E4" s="87"/>
      <c r="F4" s="87"/>
      <c r="G4" s="87"/>
      <c r="H4" s="87"/>
      <c r="I4" s="87"/>
      <c r="J4" s="87"/>
      <c r="K4" s="2"/>
      <c r="L4" s="2"/>
      <c r="M4" s="2"/>
      <c r="N4" s="2"/>
      <c r="O4" s="2"/>
      <c r="P4" s="2"/>
    </row>
    <row r="5" spans="2:35" ht="32" x14ac:dyDescent="0.2">
      <c r="B5" s="2"/>
      <c r="C5" s="3" t="s">
        <v>71</v>
      </c>
      <c r="D5" s="2"/>
      <c r="E5" s="2"/>
      <c r="F5" s="2"/>
      <c r="G5" s="2"/>
      <c r="H5" s="4"/>
      <c r="I5" s="5" t="s">
        <v>4</v>
      </c>
      <c r="J5" s="6" t="s">
        <v>5</v>
      </c>
      <c r="K5" s="2"/>
      <c r="L5" s="2"/>
      <c r="M5" s="2"/>
      <c r="N5" s="2"/>
      <c r="O5" s="2"/>
      <c r="P5" s="2"/>
      <c r="V5" s="7" t="s">
        <v>6</v>
      </c>
      <c r="W5" s="8" t="s">
        <v>7</v>
      </c>
      <c r="X5" s="9" t="s">
        <v>8</v>
      </c>
      <c r="Y5" s="10" t="s">
        <v>9</v>
      </c>
      <c r="Z5" s="85" t="s">
        <v>10</v>
      </c>
      <c r="AA5" s="11" t="s">
        <v>11</v>
      </c>
      <c r="AB5" s="12" t="s">
        <v>12</v>
      </c>
      <c r="AD5" s="78" t="s">
        <v>68</v>
      </c>
      <c r="AE5" s="79"/>
      <c r="AF5" s="79"/>
      <c r="AH5" s="82" t="s">
        <v>13</v>
      </c>
      <c r="AI5" s="82"/>
    </row>
    <row r="6" spans="2:35" ht="17" thickBot="1" x14ac:dyDescent="0.25">
      <c r="B6" s="13" t="s">
        <v>14</v>
      </c>
      <c r="C6" s="3" t="s">
        <v>78</v>
      </c>
      <c r="D6" s="15"/>
      <c r="E6" s="2"/>
      <c r="F6" s="2"/>
      <c r="G6" s="2"/>
      <c r="H6" s="16"/>
      <c r="I6" s="2"/>
      <c r="J6" s="17"/>
      <c r="K6" s="2"/>
      <c r="L6" s="2"/>
      <c r="M6" s="2"/>
      <c r="N6" s="2"/>
      <c r="O6" s="2"/>
      <c r="P6" s="2"/>
      <c r="V6" s="18"/>
      <c r="W6" s="19"/>
      <c r="X6" s="20"/>
      <c r="Y6" s="21"/>
      <c r="Z6" s="86"/>
      <c r="AA6" s="22"/>
      <c r="AB6" s="23"/>
      <c r="AD6" s="79" t="s">
        <v>69</v>
      </c>
      <c r="AE6" s="79"/>
      <c r="AF6" s="79"/>
      <c r="AH6" s="82"/>
      <c r="AI6" s="82"/>
    </row>
    <row r="7" spans="2:35" ht="17" thickBot="1" x14ac:dyDescent="0.25">
      <c r="B7" s="13" t="s">
        <v>15</v>
      </c>
      <c r="C7" s="3" t="s">
        <v>79</v>
      </c>
      <c r="D7" s="2"/>
      <c r="E7" s="2"/>
      <c r="F7" s="2"/>
      <c r="G7" s="2"/>
      <c r="H7" s="24" t="s">
        <v>16</v>
      </c>
      <c r="I7" s="25">
        <v>32.869999999999997</v>
      </c>
      <c r="J7" s="26">
        <f t="shared" ref="J7:J13" si="0">I7/$I$14</f>
        <v>0.74114994363021425</v>
      </c>
      <c r="K7" s="2"/>
      <c r="L7" s="2"/>
      <c r="M7" s="2"/>
      <c r="N7" s="2"/>
      <c r="O7" s="2"/>
      <c r="P7" s="2"/>
      <c r="R7" s="82" t="s">
        <v>17</v>
      </c>
      <c r="S7" s="82"/>
      <c r="T7" s="82"/>
      <c r="V7" s="27">
        <f>J7</f>
        <v>0.74114994363021425</v>
      </c>
      <c r="W7" s="27">
        <f>J8</f>
        <v>0.11251409244644872</v>
      </c>
      <c r="X7" s="27">
        <f>J9</f>
        <v>4.8703494926719285E-2</v>
      </c>
      <c r="Y7" s="27">
        <f>J10</f>
        <v>4.7350620067643746E-3</v>
      </c>
      <c r="Z7" s="27">
        <f>J11</f>
        <v>6.1104847801578363E-2</v>
      </c>
      <c r="AA7" s="27">
        <f>J12</f>
        <v>2.9312288613303275E-2</v>
      </c>
      <c r="AB7" s="27">
        <f>J13</f>
        <v>2.4802705749718155E-3</v>
      </c>
      <c r="AD7" s="79" t="s">
        <v>73</v>
      </c>
      <c r="AE7" s="79"/>
      <c r="AF7" s="79"/>
      <c r="AH7" s="82"/>
      <c r="AI7" s="82"/>
    </row>
    <row r="8" spans="2:35" ht="17" thickBot="1" x14ac:dyDescent="0.25">
      <c r="B8" s="2"/>
      <c r="C8" s="2"/>
      <c r="D8" s="15"/>
      <c r="E8" s="2"/>
      <c r="F8" s="2"/>
      <c r="G8" s="2"/>
      <c r="H8" s="28" t="s">
        <v>18</v>
      </c>
      <c r="I8" s="25">
        <v>4.99</v>
      </c>
      <c r="J8" s="26">
        <f t="shared" si="0"/>
        <v>0.11251409244644872</v>
      </c>
      <c r="K8" s="2"/>
      <c r="L8" s="2"/>
      <c r="M8" s="2"/>
      <c r="N8" s="2"/>
      <c r="O8" s="2"/>
      <c r="P8" s="2"/>
      <c r="R8" s="82"/>
      <c r="S8" s="82"/>
      <c r="T8" s="82"/>
      <c r="V8" s="29">
        <f>I7</f>
        <v>32.869999999999997</v>
      </c>
      <c r="W8" s="29">
        <f>I8</f>
        <v>4.99</v>
      </c>
      <c r="X8" s="29">
        <f>I9</f>
        <v>2.16</v>
      </c>
      <c r="Y8" s="29">
        <f>I10</f>
        <v>0.21</v>
      </c>
      <c r="Z8" s="29">
        <f>I11</f>
        <v>2.71</v>
      </c>
      <c r="AA8" s="29">
        <f>I12</f>
        <v>1.3</v>
      </c>
      <c r="AB8" s="29">
        <f>I13</f>
        <v>0.11</v>
      </c>
      <c r="AD8" s="79" t="s">
        <v>72</v>
      </c>
      <c r="AE8" s="79"/>
      <c r="AF8" s="79"/>
    </row>
    <row r="9" spans="2:35" x14ac:dyDescent="0.2">
      <c r="B9" s="13" t="s">
        <v>19</v>
      </c>
      <c r="C9" s="14">
        <v>3</v>
      </c>
      <c r="D9" s="13" t="s">
        <v>20</v>
      </c>
      <c r="E9" s="2"/>
      <c r="F9" s="2"/>
      <c r="G9" s="2"/>
      <c r="H9" s="30" t="s">
        <v>21</v>
      </c>
      <c r="I9" s="25">
        <v>2.16</v>
      </c>
      <c r="J9" s="26">
        <f t="shared" si="0"/>
        <v>4.8703494926719285E-2</v>
      </c>
      <c r="K9" s="2"/>
      <c r="L9" s="2"/>
      <c r="M9" s="2"/>
      <c r="N9" s="2"/>
      <c r="O9" s="2"/>
      <c r="P9" s="2"/>
      <c r="AD9" s="79" t="s">
        <v>74</v>
      </c>
      <c r="AE9" s="79"/>
    </row>
    <row r="10" spans="2:35" x14ac:dyDescent="0.2">
      <c r="B10" s="13" t="s">
        <v>22</v>
      </c>
      <c r="C10" s="14">
        <v>1</v>
      </c>
      <c r="D10" s="13" t="s">
        <v>20</v>
      </c>
      <c r="E10" s="2"/>
      <c r="F10" s="2"/>
      <c r="G10" s="2"/>
      <c r="H10" s="31" t="s">
        <v>9</v>
      </c>
      <c r="I10" s="25">
        <v>0.21</v>
      </c>
      <c r="J10" s="26">
        <f t="shared" si="0"/>
        <v>4.7350620067643746E-3</v>
      </c>
      <c r="K10" s="2"/>
      <c r="L10" s="2"/>
      <c r="M10" s="2"/>
      <c r="N10" s="2"/>
      <c r="O10" s="2"/>
      <c r="P10" s="2"/>
      <c r="AD10" s="79" t="s">
        <v>75</v>
      </c>
      <c r="AE10" s="79"/>
      <c r="AF10" s="79"/>
    </row>
    <row r="11" spans="2:35" x14ac:dyDescent="0.2">
      <c r="B11" s="13" t="s">
        <v>23</v>
      </c>
      <c r="C11" s="14">
        <v>0</v>
      </c>
      <c r="D11" s="13" t="s">
        <v>20</v>
      </c>
      <c r="E11" s="2"/>
      <c r="F11" s="2"/>
      <c r="G11" s="2"/>
      <c r="H11" s="32" t="s">
        <v>10</v>
      </c>
      <c r="I11" s="25">
        <v>2.71</v>
      </c>
      <c r="J11" s="26">
        <f t="shared" si="0"/>
        <v>6.1104847801578363E-2</v>
      </c>
      <c r="K11" s="2"/>
      <c r="L11" s="2"/>
      <c r="M11" s="2"/>
      <c r="N11" s="2"/>
      <c r="O11" s="2"/>
      <c r="P11" s="2"/>
      <c r="AD11" s="79" t="s">
        <v>76</v>
      </c>
      <c r="AE11" s="79"/>
      <c r="AF11" s="79"/>
    </row>
    <row r="12" spans="2:35" x14ac:dyDescent="0.2">
      <c r="B12" s="13" t="s">
        <v>24</v>
      </c>
      <c r="C12" s="14">
        <v>1</v>
      </c>
      <c r="D12" s="13" t="s">
        <v>20</v>
      </c>
      <c r="E12" s="2"/>
      <c r="F12" s="2"/>
      <c r="G12" s="2"/>
      <c r="H12" s="33" t="s">
        <v>11</v>
      </c>
      <c r="I12" s="25">
        <v>1.3</v>
      </c>
      <c r="J12" s="26">
        <f t="shared" si="0"/>
        <v>2.9312288613303275E-2</v>
      </c>
      <c r="K12" s="2"/>
      <c r="L12" s="2"/>
      <c r="M12" s="2"/>
      <c r="N12" s="2"/>
      <c r="O12" s="2"/>
      <c r="P12" s="2"/>
      <c r="V12" s="81" t="s">
        <v>25</v>
      </c>
      <c r="W12" s="81"/>
      <c r="X12" s="81"/>
      <c r="AD12" s="79" t="s">
        <v>77</v>
      </c>
    </row>
    <row r="13" spans="2:35" x14ac:dyDescent="0.2">
      <c r="B13" s="13" t="s">
        <v>26</v>
      </c>
      <c r="C13" s="13">
        <f>SUM(C9:C12)</f>
        <v>5</v>
      </c>
      <c r="D13" s="13" t="s">
        <v>20</v>
      </c>
      <c r="E13" s="2"/>
      <c r="F13" s="2"/>
      <c r="G13" s="2"/>
      <c r="H13" s="34" t="s">
        <v>12</v>
      </c>
      <c r="I13" s="25">
        <v>0.11</v>
      </c>
      <c r="J13" s="26">
        <f t="shared" si="0"/>
        <v>2.4802705749718155E-3</v>
      </c>
      <c r="K13" s="2"/>
      <c r="L13" s="2"/>
      <c r="M13" s="2"/>
      <c r="N13" s="2"/>
      <c r="O13" s="2"/>
      <c r="P13" s="2"/>
      <c r="R13" s="82" t="s">
        <v>27</v>
      </c>
      <c r="S13" s="82"/>
      <c r="T13" s="82"/>
      <c r="V13" s="81"/>
      <c r="W13" s="81"/>
      <c r="X13" s="81"/>
      <c r="Y13" s="35">
        <f>I14</f>
        <v>44.349999999999994</v>
      </c>
      <c r="AD13" s="79" t="s">
        <v>70</v>
      </c>
    </row>
    <row r="14" spans="2:35" ht="17" thickBot="1" x14ac:dyDescent="0.25">
      <c r="B14" s="2"/>
      <c r="C14" s="2"/>
      <c r="D14" s="2"/>
      <c r="E14" s="2"/>
      <c r="F14" s="2"/>
      <c r="G14" s="2"/>
      <c r="H14" s="36" t="s">
        <v>28</v>
      </c>
      <c r="I14" s="37">
        <f>SUM(I7:I13)</f>
        <v>44.349999999999994</v>
      </c>
      <c r="J14" s="38">
        <f>SUM(J7:J13)</f>
        <v>1</v>
      </c>
      <c r="K14" s="2"/>
      <c r="L14" s="2"/>
      <c r="M14" s="2"/>
      <c r="N14" s="2"/>
      <c r="O14" s="2"/>
      <c r="P14" s="2"/>
      <c r="R14" s="82"/>
      <c r="S14" s="82"/>
      <c r="T14" s="82"/>
      <c r="V14" s="83" t="s">
        <v>29</v>
      </c>
      <c r="W14" s="84"/>
      <c r="X14" s="84"/>
    </row>
    <row r="15" spans="2:35" ht="17" thickBot="1" x14ac:dyDescent="0.25">
      <c r="B15" s="13" t="s">
        <v>30</v>
      </c>
      <c r="C15" s="3" t="s">
        <v>31</v>
      </c>
      <c r="D15" s="13"/>
      <c r="E15" s="2"/>
      <c r="F15" s="2"/>
      <c r="G15" s="2"/>
      <c r="H15" s="2"/>
      <c r="I15" s="2"/>
      <c r="J15" s="2"/>
      <c r="K15" s="2"/>
      <c r="L15" s="2"/>
      <c r="M15" s="2"/>
      <c r="N15" s="2"/>
      <c r="O15" s="2"/>
      <c r="P15" s="2"/>
      <c r="R15" s="82" t="s">
        <v>32</v>
      </c>
      <c r="S15" s="82"/>
      <c r="T15" s="82"/>
      <c r="V15" s="84"/>
      <c r="W15" s="84"/>
      <c r="X15" s="84"/>
      <c r="Y15" s="39" t="e">
        <f>Y13/C17</f>
        <v>#DIV/0!</v>
      </c>
    </row>
    <row r="16" spans="2:35" x14ac:dyDescent="0.2">
      <c r="B16" s="2"/>
      <c r="C16" s="2"/>
      <c r="D16" s="2"/>
      <c r="E16" s="2"/>
      <c r="F16" s="2"/>
      <c r="G16" s="2"/>
      <c r="H16" s="40" t="s">
        <v>33</v>
      </c>
      <c r="I16" s="41"/>
      <c r="J16" s="42">
        <f>F39/F48</f>
        <v>0</v>
      </c>
      <c r="K16" s="2"/>
      <c r="L16" s="2"/>
      <c r="M16" s="2"/>
      <c r="N16" s="2"/>
      <c r="O16" s="2"/>
      <c r="P16" s="2"/>
      <c r="R16" s="82"/>
      <c r="S16" s="82"/>
      <c r="T16" s="82"/>
      <c r="V16" s="83" t="s">
        <v>34</v>
      </c>
      <c r="W16" s="84"/>
      <c r="X16" s="84"/>
    </row>
    <row r="17" spans="1:25" ht="17" thickBot="1" x14ac:dyDescent="0.25">
      <c r="B17" s="13" t="s">
        <v>35</v>
      </c>
      <c r="C17" s="14">
        <v>0</v>
      </c>
      <c r="D17" s="13" t="s">
        <v>36</v>
      </c>
      <c r="E17" s="2"/>
      <c r="F17" s="2"/>
      <c r="G17" s="2"/>
      <c r="H17" s="43" t="s">
        <v>37</v>
      </c>
      <c r="I17" s="44"/>
      <c r="J17" s="45">
        <f>G38/G47</f>
        <v>0</v>
      </c>
      <c r="K17" s="2"/>
      <c r="L17" s="2"/>
      <c r="M17" s="2"/>
      <c r="N17" s="2"/>
      <c r="O17" s="2"/>
      <c r="P17" s="2"/>
      <c r="R17" s="82" t="s">
        <v>38</v>
      </c>
      <c r="S17" s="82"/>
      <c r="T17" s="82"/>
      <c r="V17" s="84"/>
      <c r="W17" s="84"/>
      <c r="X17" s="84"/>
      <c r="Y17" s="39" t="e">
        <f>Y13/C19</f>
        <v>#DIV/0!</v>
      </c>
    </row>
    <row r="18" spans="1:25" ht="17" thickBot="1" x14ac:dyDescent="0.25">
      <c r="B18" s="13" t="s">
        <v>35</v>
      </c>
      <c r="C18" s="14">
        <v>0</v>
      </c>
      <c r="D18" s="13" t="s">
        <v>39</v>
      </c>
      <c r="E18" s="2"/>
      <c r="F18" s="2"/>
      <c r="G18" s="2"/>
      <c r="H18" s="2"/>
      <c r="I18" s="2"/>
      <c r="J18" s="2"/>
      <c r="K18" s="2"/>
      <c r="L18" s="2"/>
      <c r="M18" s="2"/>
      <c r="N18" s="2"/>
      <c r="O18" s="2"/>
      <c r="P18" s="2"/>
      <c r="R18" s="82"/>
      <c r="S18" s="82"/>
      <c r="T18" s="82"/>
    </row>
    <row r="19" spans="1:25" ht="17" thickBot="1" x14ac:dyDescent="0.25">
      <c r="B19" s="13" t="s">
        <v>26</v>
      </c>
      <c r="C19" s="14">
        <f>SUM(C17:C18)</f>
        <v>0</v>
      </c>
      <c r="D19" s="2"/>
      <c r="E19" s="2"/>
      <c r="F19" s="2"/>
      <c r="G19" s="2"/>
      <c r="H19" s="46" t="s">
        <v>40</v>
      </c>
      <c r="I19" s="47"/>
      <c r="J19" s="48">
        <f>(I7-F32-F41)/I14</f>
        <v>1.98421645997745E-2</v>
      </c>
      <c r="K19" s="2"/>
      <c r="L19" s="2"/>
      <c r="M19" s="2"/>
      <c r="N19" s="2"/>
      <c r="O19" s="2"/>
      <c r="P19" s="2"/>
    </row>
    <row r="20" spans="1:25" x14ac:dyDescent="0.2">
      <c r="B20" s="2"/>
      <c r="C20" s="2"/>
      <c r="D20" s="2"/>
      <c r="E20" s="2"/>
      <c r="F20" s="2"/>
      <c r="G20" s="2"/>
      <c r="H20" s="2"/>
      <c r="I20" s="2"/>
      <c r="J20" s="2"/>
      <c r="K20" s="2"/>
      <c r="L20" s="2"/>
      <c r="M20" s="2"/>
      <c r="N20" s="2"/>
      <c r="O20" s="2"/>
      <c r="P20" s="2"/>
    </row>
    <row r="21" spans="1:25" x14ac:dyDescent="0.2">
      <c r="B21" s="13" t="s">
        <v>41</v>
      </c>
      <c r="C21" s="14">
        <v>7</v>
      </c>
      <c r="D21" s="13" t="s">
        <v>36</v>
      </c>
      <c r="E21" s="2"/>
      <c r="F21" s="2"/>
      <c r="G21" s="2"/>
      <c r="H21" s="2"/>
      <c r="I21" s="2"/>
      <c r="J21" s="2"/>
      <c r="K21" s="2"/>
      <c r="L21" s="2"/>
      <c r="M21" s="2"/>
      <c r="N21" s="2"/>
      <c r="O21" s="2"/>
      <c r="P21" s="2"/>
    </row>
    <row r="22" spans="1:25" x14ac:dyDescent="0.2">
      <c r="B22" s="2"/>
      <c r="C22" s="2"/>
      <c r="D22" s="2"/>
      <c r="E22" s="2"/>
      <c r="F22" s="2"/>
      <c r="G22" s="2"/>
      <c r="H22" s="2"/>
      <c r="I22" s="2"/>
      <c r="J22" s="2"/>
      <c r="K22" s="2"/>
      <c r="L22" s="2"/>
      <c r="M22" s="2"/>
      <c r="N22" s="2"/>
      <c r="O22" s="2"/>
      <c r="P22" s="2"/>
    </row>
    <row r="23" spans="1:25" x14ac:dyDescent="0.2">
      <c r="B23" s="13" t="s">
        <v>42</v>
      </c>
      <c r="C23" s="14">
        <v>138</v>
      </c>
      <c r="D23" s="13" t="s">
        <v>43</v>
      </c>
      <c r="E23" s="2"/>
      <c r="F23" s="2"/>
      <c r="G23" s="2"/>
      <c r="H23" s="2"/>
      <c r="I23" s="2"/>
      <c r="J23" s="2"/>
      <c r="K23" s="2"/>
      <c r="L23" s="2"/>
      <c r="M23" s="2"/>
      <c r="N23" s="2"/>
      <c r="O23" s="2"/>
      <c r="P23" s="2"/>
    </row>
    <row r="24" spans="1:25" x14ac:dyDescent="0.2">
      <c r="B24" s="13"/>
      <c r="C24" s="49"/>
      <c r="D24" s="13"/>
      <c r="E24" s="2"/>
      <c r="F24" s="2"/>
      <c r="G24" s="2"/>
      <c r="H24" s="2"/>
      <c r="I24" s="2"/>
      <c r="J24" s="2"/>
      <c r="K24" s="2"/>
      <c r="L24" s="2"/>
      <c r="M24" s="2"/>
      <c r="N24" s="2"/>
      <c r="O24" s="2"/>
      <c r="P24" s="2"/>
    </row>
    <row r="28" spans="1:25" x14ac:dyDescent="0.2">
      <c r="B28" s="80" t="s">
        <v>0</v>
      </c>
      <c r="C28" s="80"/>
      <c r="D28" s="80"/>
      <c r="E28" s="80"/>
      <c r="F28" s="80"/>
      <c r="G28" s="80"/>
      <c r="H28" s="80"/>
      <c r="I28" s="50"/>
    </row>
    <row r="29" spans="1:25" x14ac:dyDescent="0.2">
      <c r="B29" s="2"/>
      <c r="C29" s="13"/>
      <c r="D29" s="13"/>
      <c r="E29" s="13"/>
      <c r="F29" s="13"/>
      <c r="G29" s="13"/>
      <c r="H29" s="13"/>
      <c r="I29" s="50"/>
    </row>
    <row r="30" spans="1:25" x14ac:dyDescent="0.2">
      <c r="B30" s="13"/>
      <c r="C30" s="51" t="s">
        <v>44</v>
      </c>
      <c r="D30" s="51" t="s">
        <v>45</v>
      </c>
      <c r="E30" s="51" t="s">
        <v>46</v>
      </c>
      <c r="F30" s="51" t="s">
        <v>47</v>
      </c>
      <c r="G30" s="51" t="s">
        <v>48</v>
      </c>
      <c r="H30" s="51" t="s">
        <v>5</v>
      </c>
      <c r="I30" s="50"/>
    </row>
    <row r="31" spans="1:25" x14ac:dyDescent="0.2">
      <c r="B31" s="52"/>
      <c r="C31" s="52"/>
      <c r="D31" s="52"/>
      <c r="E31" s="53">
        <v>0.8</v>
      </c>
      <c r="F31" s="52"/>
      <c r="G31" s="53" t="s">
        <v>4</v>
      </c>
      <c r="H31" s="52"/>
      <c r="I31" s="50"/>
    </row>
    <row r="32" spans="1:25" ht="16" customHeight="1" x14ac:dyDescent="0.2">
      <c r="A32" s="54"/>
      <c r="B32" s="52" t="s">
        <v>49</v>
      </c>
      <c r="C32" s="53" t="s">
        <v>50</v>
      </c>
      <c r="D32" s="53" t="s">
        <v>50</v>
      </c>
      <c r="E32" s="55">
        <v>29.8</v>
      </c>
      <c r="F32" s="56">
        <v>0</v>
      </c>
      <c r="G32" s="52"/>
      <c r="H32" s="57">
        <f t="shared" ref="H32:H37" si="1">F32/$F$59</f>
        <v>0</v>
      </c>
      <c r="I32" s="58"/>
    </row>
    <row r="33" spans="1:9" ht="16" customHeight="1" x14ac:dyDescent="0.2">
      <c r="A33" s="54"/>
      <c r="B33" s="52" t="s">
        <v>51</v>
      </c>
      <c r="C33" s="53" t="s">
        <v>50</v>
      </c>
      <c r="D33" s="53" t="s">
        <v>50</v>
      </c>
      <c r="E33" s="55">
        <v>0.93200000000000005</v>
      </c>
      <c r="F33" s="56">
        <v>0</v>
      </c>
      <c r="G33" s="52"/>
      <c r="H33" s="57">
        <f t="shared" si="1"/>
        <v>0</v>
      </c>
      <c r="I33" s="58"/>
    </row>
    <row r="34" spans="1:9" ht="16" customHeight="1" x14ac:dyDescent="0.2">
      <c r="A34" s="54"/>
      <c r="B34" s="52" t="s">
        <v>52</v>
      </c>
      <c r="C34" s="53" t="s">
        <v>50</v>
      </c>
      <c r="D34" s="53" t="s">
        <v>50</v>
      </c>
      <c r="E34" s="55">
        <v>6.2</v>
      </c>
      <c r="F34" s="56">
        <v>0</v>
      </c>
      <c r="G34" s="52"/>
      <c r="H34" s="57">
        <f t="shared" si="1"/>
        <v>0</v>
      </c>
      <c r="I34" s="58"/>
    </row>
    <row r="35" spans="1:9" ht="16" customHeight="1" x14ac:dyDescent="0.2">
      <c r="A35" s="54"/>
      <c r="B35" s="52" t="s">
        <v>53</v>
      </c>
      <c r="C35" s="53" t="s">
        <v>50</v>
      </c>
      <c r="D35" s="53" t="s">
        <v>50</v>
      </c>
      <c r="E35" s="55">
        <v>0</v>
      </c>
      <c r="F35" s="56">
        <v>0</v>
      </c>
      <c r="G35" s="52"/>
      <c r="H35" s="57">
        <f t="shared" si="1"/>
        <v>0</v>
      </c>
      <c r="I35" s="58"/>
    </row>
    <row r="36" spans="1:9" ht="16" customHeight="1" x14ac:dyDescent="0.2">
      <c r="A36" s="54"/>
      <c r="B36" s="52" t="s">
        <v>54</v>
      </c>
      <c r="C36" s="53" t="s">
        <v>50</v>
      </c>
      <c r="D36" s="53" t="s">
        <v>50</v>
      </c>
      <c r="E36" s="55">
        <v>11.3</v>
      </c>
      <c r="F36" s="56">
        <v>0</v>
      </c>
      <c r="G36" s="52"/>
      <c r="H36" s="57">
        <f t="shared" si="1"/>
        <v>0</v>
      </c>
      <c r="I36" s="58"/>
    </row>
    <row r="37" spans="1:9" ht="16" customHeight="1" x14ac:dyDescent="0.2">
      <c r="A37" s="54"/>
      <c r="B37" s="52" t="s">
        <v>55</v>
      </c>
      <c r="C37" s="53" t="s">
        <v>50</v>
      </c>
      <c r="D37" s="53" t="s">
        <v>50</v>
      </c>
      <c r="E37" s="55">
        <v>2.4</v>
      </c>
      <c r="F37" s="56">
        <v>0</v>
      </c>
      <c r="G37" s="52"/>
      <c r="H37" s="57">
        <f t="shared" si="1"/>
        <v>0</v>
      </c>
      <c r="I37" s="58"/>
    </row>
    <row r="38" spans="1:9" ht="16" customHeight="1" x14ac:dyDescent="0.2">
      <c r="A38" s="54"/>
      <c r="B38" s="59" t="s">
        <v>56</v>
      </c>
      <c r="C38" s="60"/>
      <c r="D38" s="59"/>
      <c r="E38" s="61"/>
      <c r="F38" s="61"/>
      <c r="G38" s="61">
        <f>SUM(F32:F35)</f>
        <v>0</v>
      </c>
      <c r="H38" s="57"/>
      <c r="I38" s="50"/>
    </row>
    <row r="39" spans="1:9" ht="16" customHeight="1" x14ac:dyDescent="0.2">
      <c r="A39" s="54"/>
      <c r="B39" s="62" t="s">
        <v>57</v>
      </c>
      <c r="C39" s="62"/>
      <c r="D39" s="62"/>
      <c r="E39" s="63"/>
      <c r="F39" s="63">
        <f>SUM(F32:F37)</f>
        <v>0</v>
      </c>
      <c r="G39" s="52"/>
      <c r="H39" s="57"/>
      <c r="I39" s="50"/>
    </row>
    <row r="40" spans="1:9" ht="16" customHeight="1" x14ac:dyDescent="0.2">
      <c r="A40" s="54"/>
      <c r="B40" s="52"/>
      <c r="C40" s="52"/>
      <c r="D40" s="52"/>
      <c r="E40" s="64"/>
      <c r="F40" s="64"/>
      <c r="G40" s="52"/>
      <c r="H40" s="57"/>
      <c r="I40" s="50"/>
    </row>
    <row r="41" spans="1:9" ht="17" customHeight="1" x14ac:dyDescent="0.2">
      <c r="A41" s="54"/>
      <c r="B41" s="52" t="s">
        <v>58</v>
      </c>
      <c r="C41" s="53" t="s">
        <v>50</v>
      </c>
      <c r="D41" s="53" t="s">
        <v>50</v>
      </c>
      <c r="E41" s="55">
        <v>14.6</v>
      </c>
      <c r="F41" s="56">
        <v>31.99</v>
      </c>
      <c r="G41" s="52"/>
      <c r="H41" s="57">
        <f t="shared" ref="H41:H46" si="2">F41/$F$59</f>
        <v>0.72130777903043997</v>
      </c>
      <c r="I41" s="58"/>
    </row>
    <row r="42" spans="1:9" ht="17" customHeight="1" x14ac:dyDescent="0.2">
      <c r="A42" s="54"/>
      <c r="B42" s="52" t="s">
        <v>59</v>
      </c>
      <c r="C42" s="53" t="s">
        <v>50</v>
      </c>
      <c r="D42" s="53" t="s">
        <v>50</v>
      </c>
      <c r="E42" s="55">
        <v>0</v>
      </c>
      <c r="F42" s="56">
        <v>0.15</v>
      </c>
      <c r="G42" s="52"/>
      <c r="H42" s="57">
        <f t="shared" si="2"/>
        <v>3.3821871476888404E-3</v>
      </c>
      <c r="I42" s="58"/>
    </row>
    <row r="43" spans="1:9" ht="16" customHeight="1" x14ac:dyDescent="0.2">
      <c r="A43" s="54"/>
      <c r="B43" s="52" t="s">
        <v>60</v>
      </c>
      <c r="C43" s="53" t="s">
        <v>50</v>
      </c>
      <c r="D43" s="53" t="s">
        <v>50</v>
      </c>
      <c r="E43" s="55">
        <v>0.55600000000000005</v>
      </c>
      <c r="F43" s="56">
        <v>0.73</v>
      </c>
      <c r="G43" s="52"/>
      <c r="H43" s="57">
        <f t="shared" si="2"/>
        <v>1.6459977452085689E-2</v>
      </c>
      <c r="I43" s="58"/>
    </row>
    <row r="44" spans="1:9" ht="16" customHeight="1" x14ac:dyDescent="0.2">
      <c r="A44" s="54"/>
      <c r="B44" s="52" t="s">
        <v>61</v>
      </c>
      <c r="C44" s="53" t="s">
        <v>50</v>
      </c>
      <c r="D44" s="53" t="s">
        <v>50</v>
      </c>
      <c r="E44" s="55">
        <v>0</v>
      </c>
      <c r="F44" s="56">
        <f t="shared" ref="F44" si="3">E44*$E$31</f>
        <v>0</v>
      </c>
      <c r="G44" s="52"/>
      <c r="H44" s="57">
        <f t="shared" si="2"/>
        <v>0</v>
      </c>
      <c r="I44" s="58"/>
    </row>
    <row r="45" spans="1:9" x14ac:dyDescent="0.2">
      <c r="B45" s="52" t="s">
        <v>62</v>
      </c>
      <c r="C45" s="53" t="s">
        <v>50</v>
      </c>
      <c r="D45" s="53" t="s">
        <v>50</v>
      </c>
      <c r="E45" s="55">
        <v>0.318</v>
      </c>
      <c r="F45" s="56">
        <v>4.99</v>
      </c>
      <c r="G45" s="52"/>
      <c r="H45" s="57">
        <f t="shared" si="2"/>
        <v>0.11251409244644876</v>
      </c>
      <c r="I45" s="58"/>
    </row>
    <row r="46" spans="1:9" x14ac:dyDescent="0.2">
      <c r="B46" s="52" t="s">
        <v>63</v>
      </c>
      <c r="C46" s="53" t="s">
        <v>50</v>
      </c>
      <c r="D46" s="53" t="s">
        <v>50</v>
      </c>
      <c r="E46" s="55">
        <v>0.38500000000000001</v>
      </c>
      <c r="F46" s="56">
        <v>2.16</v>
      </c>
      <c r="G46" s="52"/>
      <c r="H46" s="57">
        <f t="shared" si="2"/>
        <v>4.8703494926719305E-2</v>
      </c>
      <c r="I46" s="58"/>
    </row>
    <row r="47" spans="1:9" x14ac:dyDescent="0.2">
      <c r="B47" s="59" t="s">
        <v>64</v>
      </c>
      <c r="C47" s="60"/>
      <c r="D47" s="65"/>
      <c r="E47" s="61"/>
      <c r="F47" s="61"/>
      <c r="G47" s="61">
        <f>SUM(F41:F44)</f>
        <v>32.869999999999997</v>
      </c>
      <c r="H47" s="57"/>
      <c r="I47" s="50"/>
    </row>
    <row r="48" spans="1:9" x14ac:dyDescent="0.2">
      <c r="B48" s="62" t="s">
        <v>65</v>
      </c>
      <c r="C48" s="62"/>
      <c r="D48" s="62"/>
      <c r="E48" s="63"/>
      <c r="F48" s="63">
        <f>SUM(F41:F46)</f>
        <v>40.019999999999996</v>
      </c>
      <c r="G48" s="52"/>
      <c r="H48" s="57"/>
      <c r="I48" s="50"/>
    </row>
    <row r="49" spans="1:9" s="66" customFormat="1" x14ac:dyDescent="0.2">
      <c r="A49"/>
      <c r="B49" s="52"/>
      <c r="C49" s="52"/>
      <c r="D49" s="52"/>
      <c r="E49" s="64"/>
      <c r="F49" s="64"/>
      <c r="G49" s="52"/>
      <c r="H49" s="57"/>
      <c r="I49" s="50"/>
    </row>
    <row r="50" spans="1:9" s="66" customFormat="1" x14ac:dyDescent="0.2">
      <c r="A50"/>
      <c r="B50" s="52"/>
      <c r="C50" s="52"/>
      <c r="D50" s="52"/>
      <c r="E50" s="64"/>
      <c r="F50" s="64"/>
      <c r="G50" s="52"/>
      <c r="H50" s="57"/>
      <c r="I50" s="50"/>
    </row>
    <row r="51" spans="1:9" ht="16" customHeight="1" x14ac:dyDescent="0.2">
      <c r="A51" s="54"/>
      <c r="B51" s="52" t="s">
        <v>66</v>
      </c>
      <c r="C51" s="53" t="s">
        <v>50</v>
      </c>
      <c r="D51" s="53" t="s">
        <v>50</v>
      </c>
      <c r="E51" s="55">
        <v>1.9</v>
      </c>
      <c r="F51" s="56">
        <v>0.21</v>
      </c>
      <c r="G51" s="52"/>
      <c r="H51" s="57">
        <f>F51/$F$59</f>
        <v>4.7350620067643763E-3</v>
      </c>
      <c r="I51" s="58"/>
    </row>
    <row r="52" spans="1:9" ht="16" customHeight="1" x14ac:dyDescent="0.2">
      <c r="A52" s="54"/>
      <c r="B52" s="52"/>
      <c r="C52" s="52"/>
      <c r="D52" s="52"/>
      <c r="E52" s="64"/>
      <c r="F52" s="64"/>
      <c r="G52" s="52"/>
      <c r="H52" s="57"/>
      <c r="I52" s="50"/>
    </row>
    <row r="53" spans="1:9" x14ac:dyDescent="0.2">
      <c r="B53" s="52" t="s">
        <v>10</v>
      </c>
      <c r="C53" s="67" t="s">
        <v>50</v>
      </c>
      <c r="D53" s="67" t="s">
        <v>50</v>
      </c>
      <c r="E53" s="55">
        <v>0.22700000000000001</v>
      </c>
      <c r="F53" s="56">
        <v>2.71</v>
      </c>
      <c r="G53" s="52"/>
      <c r="H53" s="57">
        <f>F53/$F$59</f>
        <v>6.1104847801578384E-2</v>
      </c>
      <c r="I53" s="58"/>
    </row>
    <row r="54" spans="1:9" x14ac:dyDescent="0.2">
      <c r="B54" s="52"/>
      <c r="C54" s="52"/>
      <c r="D54" s="52"/>
      <c r="E54" s="64"/>
      <c r="F54" s="64"/>
      <c r="G54" s="52"/>
      <c r="H54" s="57"/>
      <c r="I54" s="50"/>
    </row>
    <row r="55" spans="1:9" x14ac:dyDescent="0.2">
      <c r="B55" s="52" t="s">
        <v>67</v>
      </c>
      <c r="C55" s="67" t="s">
        <v>50</v>
      </c>
      <c r="D55" s="67" t="s">
        <v>50</v>
      </c>
      <c r="E55" s="55">
        <v>0.88</v>
      </c>
      <c r="F55" s="56">
        <v>1.3</v>
      </c>
      <c r="G55" s="52"/>
      <c r="H55" s="57">
        <f>F55/$F$59</f>
        <v>2.9312288613303282E-2</v>
      </c>
      <c r="I55" s="58"/>
    </row>
    <row r="56" spans="1:9" x14ac:dyDescent="0.2">
      <c r="B56" s="52"/>
      <c r="C56" s="52"/>
      <c r="D56" s="52"/>
      <c r="E56" s="64"/>
      <c r="F56" s="64"/>
      <c r="G56" s="52"/>
      <c r="H56" s="57"/>
      <c r="I56" s="50"/>
    </row>
    <row r="57" spans="1:9" x14ac:dyDescent="0.2">
      <c r="B57" s="52" t="s">
        <v>12</v>
      </c>
      <c r="C57" s="67" t="s">
        <v>50</v>
      </c>
      <c r="D57" s="67" t="s">
        <v>50</v>
      </c>
      <c r="E57" s="55">
        <v>0.48499999999999999</v>
      </c>
      <c r="F57" s="56">
        <v>0.11</v>
      </c>
      <c r="G57" s="52"/>
      <c r="H57" s="57">
        <f>F57/$F$59</f>
        <v>2.4802705749718164E-3</v>
      </c>
      <c r="I57" s="58"/>
    </row>
    <row r="59" spans="1:9" x14ac:dyDescent="0.2">
      <c r="D59" s="68" t="s">
        <v>26</v>
      </c>
      <c r="E59" s="69"/>
      <c r="F59" s="69">
        <f>SUM(F32:F58)-F39-F48</f>
        <v>44.34999999999998</v>
      </c>
      <c r="G59" s="52"/>
      <c r="H59" s="57">
        <f>SUM(H32:H58)</f>
        <v>1.0000000000000004</v>
      </c>
    </row>
    <row r="65" spans="2:12" ht="17" thickBot="1" x14ac:dyDescent="0.25"/>
    <row r="66" spans="2:12" x14ac:dyDescent="0.2">
      <c r="B66" s="70"/>
      <c r="C66" s="71"/>
      <c r="D66" s="71"/>
      <c r="E66" s="71"/>
      <c r="F66" s="72"/>
      <c r="H66" s="70"/>
      <c r="I66" s="71"/>
      <c r="J66" s="71"/>
      <c r="K66" s="71"/>
      <c r="L66" s="72"/>
    </row>
    <row r="67" spans="2:12" x14ac:dyDescent="0.2">
      <c r="B67" s="73"/>
      <c r="F67" s="74"/>
      <c r="H67" s="73"/>
      <c r="L67" s="74"/>
    </row>
    <row r="68" spans="2:12" x14ac:dyDescent="0.2">
      <c r="B68" s="73"/>
      <c r="F68" s="74"/>
      <c r="H68" s="73"/>
      <c r="L68" s="74"/>
    </row>
    <row r="69" spans="2:12" x14ac:dyDescent="0.2">
      <c r="B69" s="73"/>
      <c r="F69" s="74"/>
      <c r="H69" s="73"/>
      <c r="L69" s="74"/>
    </row>
    <row r="70" spans="2:12" x14ac:dyDescent="0.2">
      <c r="B70" s="73"/>
      <c r="F70" s="74"/>
      <c r="H70" s="73"/>
      <c r="L70" s="74"/>
    </row>
    <row r="71" spans="2:12" x14ac:dyDescent="0.2">
      <c r="B71" s="73"/>
      <c r="F71" s="74"/>
      <c r="H71" s="73"/>
      <c r="L71" s="74"/>
    </row>
    <row r="72" spans="2:12" x14ac:dyDescent="0.2">
      <c r="B72" s="73"/>
      <c r="F72" s="74"/>
      <c r="H72" s="73"/>
      <c r="L72" s="74"/>
    </row>
    <row r="73" spans="2:12" x14ac:dyDescent="0.2">
      <c r="B73" s="73"/>
      <c r="F73" s="74"/>
      <c r="H73" s="73"/>
      <c r="L73" s="74"/>
    </row>
    <row r="74" spans="2:12" x14ac:dyDescent="0.2">
      <c r="B74" s="73"/>
      <c r="F74" s="74"/>
      <c r="H74" s="73"/>
      <c r="L74" s="74"/>
    </row>
    <row r="75" spans="2:12" x14ac:dyDescent="0.2">
      <c r="B75" s="73"/>
      <c r="F75" s="74"/>
      <c r="H75" s="73"/>
      <c r="L75" s="74"/>
    </row>
    <row r="76" spans="2:12" x14ac:dyDescent="0.2">
      <c r="B76" s="73"/>
      <c r="F76" s="74"/>
      <c r="H76" s="73"/>
      <c r="L76" s="74"/>
    </row>
    <row r="77" spans="2:12" x14ac:dyDescent="0.2">
      <c r="B77" s="73"/>
      <c r="F77" s="74"/>
      <c r="H77" s="73"/>
      <c r="L77" s="74"/>
    </row>
    <row r="78" spans="2:12" x14ac:dyDescent="0.2">
      <c r="B78" s="73"/>
      <c r="F78" s="74"/>
      <c r="H78" s="73"/>
      <c r="L78" s="74"/>
    </row>
    <row r="79" spans="2:12" x14ac:dyDescent="0.2">
      <c r="B79" s="73"/>
      <c r="F79" s="74"/>
      <c r="H79" s="73"/>
      <c r="L79" s="74"/>
    </row>
    <row r="80" spans="2:12" x14ac:dyDescent="0.2">
      <c r="B80" s="73"/>
      <c r="F80" s="74"/>
      <c r="H80" s="73"/>
      <c r="L80" s="74"/>
    </row>
    <row r="81" spans="2:12" x14ac:dyDescent="0.2">
      <c r="B81" s="73"/>
      <c r="F81" s="74"/>
      <c r="H81" s="73"/>
      <c r="L81" s="74"/>
    </row>
    <row r="82" spans="2:12" x14ac:dyDescent="0.2">
      <c r="B82" s="73"/>
      <c r="F82" s="74"/>
      <c r="H82" s="73"/>
      <c r="L82" s="74"/>
    </row>
    <row r="83" spans="2:12" x14ac:dyDescent="0.2">
      <c r="B83" s="73"/>
      <c r="F83" s="74"/>
      <c r="H83" s="73"/>
      <c r="L83" s="74"/>
    </row>
    <row r="84" spans="2:12" x14ac:dyDescent="0.2">
      <c r="B84" s="73"/>
      <c r="F84" s="74"/>
      <c r="H84" s="73"/>
      <c r="L84" s="74"/>
    </row>
    <row r="85" spans="2:12" x14ac:dyDescent="0.2">
      <c r="B85" s="73"/>
      <c r="F85" s="74"/>
      <c r="H85" s="73"/>
      <c r="L85" s="74"/>
    </row>
    <row r="86" spans="2:12" x14ac:dyDescent="0.2">
      <c r="B86" s="73"/>
      <c r="F86" s="74"/>
      <c r="H86" s="73"/>
      <c r="L86" s="74"/>
    </row>
    <row r="87" spans="2:12" x14ac:dyDescent="0.2">
      <c r="B87" s="73"/>
      <c r="F87" s="74"/>
      <c r="H87" s="73"/>
      <c r="L87" s="74"/>
    </row>
    <row r="88" spans="2:12" x14ac:dyDescent="0.2">
      <c r="B88" s="73"/>
      <c r="F88" s="74"/>
      <c r="H88" s="73"/>
      <c r="L88" s="74"/>
    </row>
    <row r="89" spans="2:12" x14ac:dyDescent="0.2">
      <c r="B89" s="73"/>
      <c r="F89" s="74"/>
      <c r="H89" s="73"/>
      <c r="L89" s="74"/>
    </row>
    <row r="90" spans="2:12" x14ac:dyDescent="0.2">
      <c r="B90" s="73"/>
      <c r="F90" s="74"/>
      <c r="H90" s="73"/>
      <c r="L90" s="74"/>
    </row>
    <row r="91" spans="2:12" x14ac:dyDescent="0.2">
      <c r="B91" s="73"/>
      <c r="F91" s="74"/>
      <c r="H91" s="73"/>
      <c r="L91" s="74"/>
    </row>
    <row r="92" spans="2:12" x14ac:dyDescent="0.2">
      <c r="B92" s="73"/>
      <c r="F92" s="74"/>
      <c r="H92" s="73"/>
      <c r="L92" s="74"/>
    </row>
    <row r="93" spans="2:12" x14ac:dyDescent="0.2">
      <c r="B93" s="73"/>
      <c r="F93" s="74"/>
      <c r="H93" s="73"/>
      <c r="L93" s="74"/>
    </row>
    <row r="94" spans="2:12" x14ac:dyDescent="0.2">
      <c r="B94" s="73"/>
      <c r="F94" s="74"/>
      <c r="H94" s="73"/>
      <c r="L94" s="74"/>
    </row>
    <row r="95" spans="2:12" x14ac:dyDescent="0.2">
      <c r="B95" s="73"/>
      <c r="F95" s="74"/>
      <c r="H95" s="73"/>
      <c r="L95" s="74"/>
    </row>
    <row r="96" spans="2:12" x14ac:dyDescent="0.2">
      <c r="B96" s="73"/>
      <c r="F96" s="74"/>
      <c r="H96" s="73"/>
      <c r="L96" s="74"/>
    </row>
    <row r="97" spans="2:12" x14ac:dyDescent="0.2">
      <c r="B97" s="73"/>
      <c r="F97" s="74"/>
      <c r="H97" s="73"/>
      <c r="L97" s="74"/>
    </row>
    <row r="98" spans="2:12" x14ac:dyDescent="0.2">
      <c r="B98" s="73"/>
      <c r="F98" s="74"/>
      <c r="H98" s="73"/>
      <c r="L98" s="74"/>
    </row>
    <row r="99" spans="2:12" x14ac:dyDescent="0.2">
      <c r="B99" s="73"/>
      <c r="F99" s="74"/>
      <c r="H99" s="73"/>
      <c r="L99" s="74"/>
    </row>
    <row r="100" spans="2:12" x14ac:dyDescent="0.2">
      <c r="B100" s="73"/>
      <c r="F100" s="74"/>
      <c r="H100" s="73"/>
      <c r="L100" s="74"/>
    </row>
    <row r="101" spans="2:12" x14ac:dyDescent="0.2">
      <c r="B101" s="73"/>
      <c r="F101" s="74"/>
      <c r="H101" s="73"/>
      <c r="L101" s="74"/>
    </row>
    <row r="102" spans="2:12" x14ac:dyDescent="0.2">
      <c r="B102" s="73"/>
      <c r="F102" s="74"/>
      <c r="H102" s="73"/>
      <c r="L102" s="74"/>
    </row>
    <row r="103" spans="2:12" x14ac:dyDescent="0.2">
      <c r="B103" s="73"/>
      <c r="F103" s="74"/>
      <c r="H103" s="73"/>
      <c r="L103" s="74"/>
    </row>
    <row r="104" spans="2:12" x14ac:dyDescent="0.2">
      <c r="B104" s="73"/>
      <c r="F104" s="74"/>
      <c r="H104" s="73"/>
      <c r="L104" s="74"/>
    </row>
    <row r="105" spans="2:12" x14ac:dyDescent="0.2">
      <c r="B105" s="73"/>
      <c r="F105" s="74"/>
      <c r="H105" s="73"/>
      <c r="L105" s="74"/>
    </row>
    <row r="106" spans="2:12" x14ac:dyDescent="0.2">
      <c r="B106" s="73"/>
      <c r="F106" s="74"/>
      <c r="H106" s="73"/>
      <c r="L106" s="74"/>
    </row>
    <row r="107" spans="2:12" ht="17" thickBot="1" x14ac:dyDescent="0.25">
      <c r="B107" s="75"/>
      <c r="C107" s="76"/>
      <c r="D107" s="76"/>
      <c r="E107" s="76"/>
      <c r="F107" s="77"/>
      <c r="H107" s="75"/>
      <c r="I107" s="76"/>
      <c r="J107" s="76"/>
      <c r="K107" s="76"/>
      <c r="L107" s="77"/>
    </row>
  </sheetData>
  <mergeCells count="16">
    <mergeCell ref="Z5:Z6"/>
    <mergeCell ref="AH5:AI7"/>
    <mergeCell ref="R7:T8"/>
    <mergeCell ref="B4:J4"/>
    <mergeCell ref="B1:J1"/>
    <mergeCell ref="B2:J2"/>
    <mergeCell ref="Q2:AG2"/>
    <mergeCell ref="V3:AB3"/>
    <mergeCell ref="AD3:AG3"/>
    <mergeCell ref="B28:H28"/>
    <mergeCell ref="V12:X13"/>
    <mergeCell ref="R13:T14"/>
    <mergeCell ref="V14:X15"/>
    <mergeCell ref="R15:T16"/>
    <mergeCell ref="V16:X17"/>
    <mergeCell ref="R17:T1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022CAB06E30C4680FCF099B0CD3054" ma:contentTypeVersion="17" ma:contentTypeDescription="Create a new document." ma:contentTypeScope="" ma:versionID="fc3340383e0779f83fb3c99391270c40">
  <xsd:schema xmlns:xsd="http://www.w3.org/2001/XMLSchema" xmlns:xs="http://www.w3.org/2001/XMLSchema" xmlns:p="http://schemas.microsoft.com/office/2006/metadata/properties" xmlns:ns2="288486f9-a0c4-4f1e-b03c-0f534a47a511" xmlns:ns3="a1a10eef-9c42-4a44-8ef1-8d0198e5cb1a" targetNamespace="http://schemas.microsoft.com/office/2006/metadata/properties" ma:root="true" ma:fieldsID="c61ee3ef7f8a38121a7fc1d55fae6c89" ns2:_="" ns3:_="">
    <xsd:import namespace="288486f9-a0c4-4f1e-b03c-0f534a47a511"/>
    <xsd:import namespace="a1a10eef-9c42-4a44-8ef1-8d0198e5cb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8486f9-a0c4-4f1e-b03c-0f534a47a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b3b3f51-b5f6-41ad-9a8f-d510c77cbb43"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a10eef-9c42-4a44-8ef1-8d0198e5cb1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3288a82-cbb1-4938-a505-a42da1429c13}" ma:internalName="TaxCatchAll" ma:showField="CatchAllData" ma:web="a1a10eef-9c42-4a44-8ef1-8d0198e5cb1a">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1a10eef-9c42-4a44-8ef1-8d0198e5cb1a" xsi:nil="true"/>
    <lcf76f155ced4ddcb4097134ff3c332f xmlns="288486f9-a0c4-4f1e-b03c-0f534a47a51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CDA5BD9-00A2-491A-BB38-A71EE42D5615}">
  <ds:schemaRefs>
    <ds:schemaRef ds:uri="http://schemas.microsoft.com/sharepoint/v3/contenttype/forms"/>
  </ds:schemaRefs>
</ds:datastoreItem>
</file>

<file path=customXml/itemProps2.xml><?xml version="1.0" encoding="utf-8"?>
<ds:datastoreItem xmlns:ds="http://schemas.openxmlformats.org/officeDocument/2006/customXml" ds:itemID="{710C1F04-B8AC-4616-A6D2-A2F314F98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8486f9-a0c4-4f1e-b03c-0f534a47a511"/>
    <ds:schemaRef ds:uri="a1a10eef-9c42-4a44-8ef1-8d0198e5c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C2A6C5-21C6-4768-B8B5-B7015FF76620}">
  <ds:schemaRefs>
    <ds:schemaRef ds:uri="http://schemas.openxmlformats.org/package/2006/metadata/core-properties"/>
    <ds:schemaRef ds:uri="288486f9-a0c4-4f1e-b03c-0f534a47a511"/>
    <ds:schemaRef ds:uri="http://purl.org/dc/terms/"/>
    <ds:schemaRef ds:uri="http://www.w3.org/XML/1998/namespace"/>
    <ds:schemaRef ds:uri="http://schemas.microsoft.com/office/2006/metadata/properties"/>
    <ds:schemaRef ds:uri="http://schemas.microsoft.com/office/2006/documentManagement/types"/>
    <ds:schemaRef ds:uri="http://purl.org/dc/elements/1.1/"/>
    <ds:schemaRef ds:uri="http://schemas.microsoft.com/office/infopath/2007/PartnerControls"/>
    <ds:schemaRef ds:uri="a1a10eef-9c42-4a44-8ef1-8d0198e5cb1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Matt Grey</cp:lastModifiedBy>
  <cp:revision/>
  <dcterms:created xsi:type="dcterms:W3CDTF">2022-10-23T06:04:05Z</dcterms:created>
  <dcterms:modified xsi:type="dcterms:W3CDTF">2023-11-10T08:21:26Z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0x010100AF022CAB06E30C4680FCF099B0CD3054</vt:lpwstr>
  </property>
  <property fmtid="{D5CDD505-2E9C-101B-9397-08002B2CF9AE}" pid="3" name="MediaServiceImageTags">
    <vt:lpwstr/>
  </property>
</Properties>
</file>