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2.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https://eventdecision.sharepoint.com/sites/EventDecision/Shared Documents/_TRACK/TRACK/CLIENTS/AEOREMA PLC/CHEERFUL TWENTYFIRST/FMO3, 35/track Reports/"/>
    </mc:Choice>
  </mc:AlternateContent>
  <xr:revisionPtr revIDLastSave="141" documentId="8_{AE11D8A2-B3CD-462C-8D7A-9E3C7E413899}" xr6:coauthVersionLast="47" xr6:coauthVersionMax="47" xr10:uidLastSave="{D72D9D6B-F95B-4FA3-8210-498589DA2A2F}"/>
  <bookViews>
    <workbookView xWindow="-108" yWindow="-108" windowWidth="23256" windowHeight="12456" activeTab="1" xr2:uid="{CAF8094B-CF2E-5E47-9120-E6C236A33852}"/>
  </bookViews>
  <sheets>
    <sheet name="SUMMARY" sheetId="1" r:id="rId1"/>
    <sheet name="SUMMARY (EXC. DELEGATE TRAVEL)" sheetId="2" r:id="rId2"/>
  </sheets>
  <externalReferences>
    <externalReference r:id="rId3"/>
  </externalReferenc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57" i="2" l="1"/>
  <c r="F55" i="2"/>
  <c r="F53" i="2"/>
  <c r="G47" i="2"/>
  <c r="F46" i="2"/>
  <c r="F45" i="2"/>
  <c r="F44" i="2"/>
  <c r="F43" i="2"/>
  <c r="F42" i="2"/>
  <c r="F41" i="2"/>
  <c r="F37" i="2"/>
  <c r="F36" i="2"/>
  <c r="F35" i="2"/>
  <c r="F34" i="2"/>
  <c r="F33" i="2"/>
  <c r="F32" i="2"/>
  <c r="C19" i="2"/>
  <c r="I14" i="2"/>
  <c r="J10" i="2" s="1"/>
  <c r="Y7" i="2" s="1"/>
  <c r="Y13" i="2"/>
  <c r="Y15" i="2" s="1"/>
  <c r="J13" i="2"/>
  <c r="AB7" i="2" s="1"/>
  <c r="C13" i="2"/>
  <c r="AB8" i="2"/>
  <c r="AA8" i="2"/>
  <c r="Z8" i="2"/>
  <c r="Y8" i="2"/>
  <c r="X8" i="2"/>
  <c r="W8" i="2"/>
  <c r="V8" i="2"/>
  <c r="F48" i="2" l="1"/>
  <c r="F39" i="2"/>
  <c r="Y17" i="2"/>
  <c r="G38" i="2"/>
  <c r="J7" i="2"/>
  <c r="J9" i="2"/>
  <c r="X7" i="2" s="1"/>
  <c r="J11" i="2"/>
  <c r="Z7" i="2" s="1"/>
  <c r="J12" i="2"/>
  <c r="AA7" i="2" s="1"/>
  <c r="J8" i="2"/>
  <c r="W7" i="2" s="1"/>
  <c r="J17" i="2" l="1"/>
  <c r="I19" i="2"/>
  <c r="J19" i="2" s="1"/>
  <c r="F59" i="2"/>
  <c r="J16" i="2"/>
  <c r="V7" i="2"/>
  <c r="J14" i="2"/>
  <c r="H32" i="2" l="1"/>
  <c r="H42" i="2"/>
  <c r="H34" i="2"/>
  <c r="H51" i="2"/>
  <c r="H44" i="2"/>
  <c r="H33" i="2"/>
  <c r="H35" i="2"/>
  <c r="H36" i="2"/>
  <c r="H57" i="2"/>
  <c r="H37" i="2"/>
  <c r="H41" i="2"/>
  <c r="H43" i="2"/>
  <c r="H45" i="2"/>
  <c r="H46" i="2"/>
  <c r="H53" i="2"/>
  <c r="H55" i="2"/>
  <c r="H59" i="2" l="1"/>
  <c r="F32" i="1" l="1"/>
  <c r="F33" i="1"/>
  <c r="F34" i="1"/>
  <c r="F35" i="1"/>
  <c r="F36" i="1"/>
  <c r="F37" i="1"/>
  <c r="F41" i="1"/>
  <c r="F42" i="1"/>
  <c r="F43" i="1"/>
  <c r="F44" i="1"/>
  <c r="F45" i="1"/>
  <c r="F46" i="1"/>
  <c r="Y8" i="1"/>
  <c r="F53" i="1"/>
  <c r="F55" i="1"/>
  <c r="F57" i="1"/>
  <c r="AB8" i="1" s="1"/>
  <c r="C19" i="1"/>
  <c r="C13" i="1"/>
  <c r="G38" i="1" l="1"/>
  <c r="W8" i="1"/>
  <c r="G47" i="1"/>
  <c r="F39" i="1"/>
  <c r="F48" i="1"/>
  <c r="X8" i="1"/>
  <c r="Z8" i="1"/>
  <c r="J17" i="1" l="1"/>
  <c r="I19" i="1"/>
  <c r="F59" i="1"/>
  <c r="J16" i="1"/>
  <c r="AA8" i="1"/>
  <c r="I14" i="1"/>
  <c r="V8" i="1"/>
  <c r="J19" i="1" l="1"/>
  <c r="Y13" i="1"/>
  <c r="J13" i="1"/>
  <c r="AB7" i="1" s="1"/>
  <c r="J9" i="1"/>
  <c r="X7" i="1" s="1"/>
  <c r="J10" i="1"/>
  <c r="Y7" i="1" s="1"/>
  <c r="J8" i="1"/>
  <c r="W7" i="1" s="1"/>
  <c r="J11" i="1"/>
  <c r="Z7" i="1" s="1"/>
  <c r="J7" i="1"/>
  <c r="J12" i="1"/>
  <c r="AA7" i="1" s="1"/>
  <c r="H42" i="1"/>
  <c r="H45" i="1"/>
  <c r="H36" i="1"/>
  <c r="H33" i="1"/>
  <c r="H57" i="1"/>
  <c r="H43" i="1"/>
  <c r="H44" i="1"/>
  <c r="H51" i="1"/>
  <c r="H32" i="1"/>
  <c r="H37" i="1"/>
  <c r="H53" i="1"/>
  <c r="H41" i="1"/>
  <c r="H34" i="1"/>
  <c r="H46" i="1"/>
  <c r="H55" i="1"/>
  <c r="H35" i="1"/>
  <c r="V7" i="1" l="1"/>
  <c r="J14" i="1"/>
  <c r="H59" i="1"/>
  <c r="Y15" i="1"/>
  <c r="Y17" i="1"/>
</calcChain>
</file>

<file path=xl/sharedStrings.xml><?xml version="1.0" encoding="utf-8"?>
<sst xmlns="http://schemas.openxmlformats.org/spreadsheetml/2006/main" count="242" uniqueCount="79">
  <si>
    <t>event:decision Event Emissions Audit Summary</t>
  </si>
  <si>
    <t>For Cheerful Twentyfirst Staff Only</t>
  </si>
  <si>
    <t>Emissions Calculations</t>
  </si>
  <si>
    <t>tCO2e</t>
  </si>
  <si>
    <t>%</t>
  </si>
  <si>
    <t>Travel</t>
  </si>
  <si>
    <t>Accomm</t>
  </si>
  <si>
    <t>Food &amp; Beverage</t>
  </si>
  <si>
    <t>Event Energy</t>
  </si>
  <si>
    <t>Materials</t>
  </si>
  <si>
    <t>Transport</t>
  </si>
  <si>
    <t>Waste</t>
  </si>
  <si>
    <t>boundaries:</t>
  </si>
  <si>
    <t>&lt;- C21: Copy &amp; Paste this whole section</t>
  </si>
  <si>
    <t>Project</t>
  </si>
  <si>
    <t>Event duration (days), delegates (where applicable), staff, event area (sqm.).</t>
  </si>
  <si>
    <t>Event Name:</t>
  </si>
  <si>
    <t>Total Travel</t>
  </si>
  <si>
    <t>C21: Please copy &amp; paste only lines 7&amp;8 for client report</t>
  </si>
  <si>
    <t>Total Accommodation</t>
  </si>
  <si>
    <t>Event Duration</t>
  </si>
  <si>
    <t>days</t>
  </si>
  <si>
    <t>Total F&amp;B</t>
  </si>
  <si>
    <t>Set up</t>
  </si>
  <si>
    <t>Rehearsal</t>
  </si>
  <si>
    <t>De rig</t>
  </si>
  <si>
    <r>
      <t>T</t>
    </r>
    <r>
      <rPr>
        <sz val="13.95"/>
        <color rgb="FF13022B"/>
        <rFont val="Source Sans Pro"/>
        <family val="2"/>
        <charset val="1"/>
      </rPr>
      <t>otal Tonnes</t>
    </r>
    <r>
      <rPr>
        <sz val="13.95"/>
        <color rgb="FF000000"/>
        <rFont val="Source Sans Pro"/>
        <family val="2"/>
        <charset val="1"/>
      </rPr>
      <t xml:space="preserve"> of CO</t>
    </r>
    <r>
      <rPr>
        <sz val="13.95"/>
        <color rgb="FF000000"/>
        <rFont val="Source Sans Pro"/>
        <family val="2"/>
        <charset val="1"/>
      </rPr>
      <t>₂</t>
    </r>
    <r>
      <rPr>
        <sz val="13.95"/>
        <color rgb="FF000000"/>
        <rFont val="Source Sans Pro"/>
        <family val="2"/>
        <charset val="1"/>
      </rPr>
      <t xml:space="preserve">e </t>
    </r>
    <r>
      <rPr>
        <sz val="13.95"/>
        <color rgb="FF000000"/>
        <rFont val="Source Sans Pro"/>
        <family val="2"/>
        <charset val="1"/>
      </rPr>
      <t>calculated</t>
    </r>
  </si>
  <si>
    <t>Total</t>
  </si>
  <si>
    <t>C21: This is your total emissions for this event</t>
  </si>
  <si>
    <t>Waste: recyclable and residual waste, estimated.</t>
  </si>
  <si>
    <t>TOTAL EMISSIONS</t>
  </si>
  <si>
    <r>
      <rPr>
        <sz val="13.95"/>
        <color rgb="FF000000"/>
        <rFont val="Source Sans Pro"/>
        <family val="2"/>
      </rPr>
      <t>T</t>
    </r>
    <r>
      <rPr>
        <sz val="13.95"/>
        <color rgb="FF13022B"/>
        <rFont val="Source Sans Pro"/>
        <family val="2"/>
      </rPr>
      <t>otal Tonnes</t>
    </r>
    <r>
      <rPr>
        <sz val="13.95"/>
        <color rgb="FF000000"/>
        <rFont val="Source Sans Pro"/>
        <family val="2"/>
      </rPr>
      <t xml:space="preserve"> of CO₂e per in-person delegate</t>
    </r>
  </si>
  <si>
    <t>Country</t>
  </si>
  <si>
    <t>C21: This is your  emissions per in person delegate, this is the one you'll most likely use</t>
  </si>
  <si>
    <t>TOTAL Delegate to Crew emissions ratio</t>
  </si>
  <si>
    <r>
      <rPr>
        <sz val="13.95"/>
        <color rgb="FF000000"/>
        <rFont val="Source Sans Pro"/>
        <family val="2"/>
      </rPr>
      <t>T</t>
    </r>
    <r>
      <rPr>
        <sz val="13.95"/>
        <color rgb="FF13022B"/>
        <rFont val="Source Sans Pro"/>
        <family val="2"/>
      </rPr>
      <t>otal Tonnes</t>
    </r>
    <r>
      <rPr>
        <sz val="13.95"/>
        <color rgb="FF000000"/>
        <rFont val="Source Sans Pro"/>
        <family val="2"/>
      </rPr>
      <t xml:space="preserve"> of CO₂e per total delegates</t>
    </r>
  </si>
  <si>
    <t>Participants</t>
  </si>
  <si>
    <t>in-person</t>
  </si>
  <si>
    <t>TRAVEL Delegate to Crew emissions ratio</t>
  </si>
  <si>
    <t>C21: This is your  emissions per total delegates. You'll use this for a hybrid event if it draws a clearer picture for clients</t>
  </si>
  <si>
    <t>online</t>
  </si>
  <si>
    <t>Total Travel without FLIGHTS</t>
  </si>
  <si>
    <t>Crew</t>
  </si>
  <si>
    <t xml:space="preserve">Event Space in use </t>
  </si>
  <si>
    <t>sqm</t>
  </si>
  <si>
    <t>Number</t>
  </si>
  <si>
    <t>Total KM</t>
  </si>
  <si>
    <t>factor</t>
  </si>
  <si>
    <t>Sub Total</t>
  </si>
  <si>
    <t>Delegate Flights</t>
  </si>
  <si>
    <t>-</t>
  </si>
  <si>
    <t>Delegate Train</t>
  </si>
  <si>
    <t>Delegate Private Vehicles</t>
  </si>
  <si>
    <t>Delegate Coaches</t>
  </si>
  <si>
    <t>Delegate Accommodation</t>
  </si>
  <si>
    <t>Delegate Food &amp; Beverage</t>
  </si>
  <si>
    <t>Delegate Travel</t>
  </si>
  <si>
    <t>TOTAL DELEGATE</t>
  </si>
  <si>
    <t>Crew Flights</t>
  </si>
  <si>
    <t>Crew Train</t>
  </si>
  <si>
    <t>Crew Private Vehicles</t>
  </si>
  <si>
    <t>Crew Coaches</t>
  </si>
  <si>
    <t>Crew Accomodation</t>
  </si>
  <si>
    <t>Crew Food &amp; Beverage</t>
  </si>
  <si>
    <t>Crew Travel</t>
  </si>
  <si>
    <t xml:space="preserve">TOTAL CREW </t>
  </si>
  <si>
    <t>Event Energy (kWh)</t>
  </si>
  <si>
    <t>Equipment Transport</t>
  </si>
  <si>
    <t>POST EVENT</t>
  </si>
  <si>
    <t>Accommodation: reported hotel nights for dellegates &amp; crew by star-rating.</t>
  </si>
  <si>
    <t>Catering: reported number of meals (non-vegetarian, vegetarian, vegan) and beverages for delegates crew/ build staff for duration of event.</t>
  </si>
  <si>
    <t>Transportation: reported transported weight of AV, materials, furniture and other items, distance and mode of transportation.</t>
  </si>
  <si>
    <r>
      <t xml:space="preserve">Travel: reported speaker &amp; crew and  travel by mode (air, private vehicle, public transport) and distance. </t>
    </r>
    <r>
      <rPr>
        <sz val="11"/>
        <color rgb="FFFF0000"/>
        <rFont val="Source Sans Pro"/>
        <family val="2"/>
      </rPr>
      <t>EXCLUDES</t>
    </r>
    <r>
      <rPr>
        <sz val="11"/>
        <color rgb="FF000000"/>
        <rFont val="Source Sans Pro"/>
        <family val="2"/>
      </rPr>
      <t xml:space="preserve"> delegate travel</t>
    </r>
  </si>
  <si>
    <t>FMO Brussels</t>
  </si>
  <si>
    <t>Brussels, Belgium</t>
  </si>
  <si>
    <t>Unknown</t>
  </si>
  <si>
    <t>Materials: reported printed matter, plastics, recyclable materials and other materials used in  delivery.</t>
  </si>
  <si>
    <r>
      <t xml:space="preserve">Energy: estimated  consumption  (kWh) within event spaces for duration of event. </t>
    </r>
    <r>
      <rPr>
        <sz val="11"/>
        <color rgb="FFFF0000"/>
        <rFont val="Source Sans Pro"/>
        <family val="2"/>
      </rPr>
      <t>INCLUDES</t>
    </r>
    <r>
      <rPr>
        <sz val="11"/>
        <color rgb="FF000000"/>
        <rFont val="Source Sans Pro"/>
        <family val="2"/>
      </rPr>
      <t xml:space="preserve"> virtual element</t>
    </r>
  </si>
  <si>
    <r>
      <t xml:space="preserve">Travel: reported speaker &amp; crew and  travel by mode (air, private vehicle, public transport) and distance. </t>
    </r>
    <r>
      <rPr>
        <sz val="11"/>
        <color rgb="FFFF0000"/>
        <rFont val="Source Sans Pro"/>
        <family val="2"/>
      </rPr>
      <t>INCLUDES</t>
    </r>
    <r>
      <rPr>
        <sz val="11"/>
        <color rgb="FF000000"/>
        <rFont val="Source Sans Pro"/>
        <family val="2"/>
      </rPr>
      <t xml:space="preserve"> delegate travel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</si>
</sst>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2"/>
      <color theme="1"/>
      <name val="Calibri"/>
      <family val="2"/>
      <scheme val="minor"/>
    </font>
    <font>
      <b/>
      <sz val="12"/>
      <color theme="0"/>
      <name val="Calibri"/>
      <family val="2"/>
      <scheme val="minor"/>
    </font>
    <font>
      <sz val="12"/>
      <color rgb="FFFF0000"/>
      <name val="Calibri"/>
      <family val="2"/>
      <scheme val="minor"/>
    </font>
    <font>
      <sz val="12"/>
      <color theme="0"/>
      <name val="Calibri"/>
      <family val="2"/>
      <scheme val="minor"/>
    </font>
    <font>
      <b/>
      <sz val="26"/>
      <color theme="0"/>
      <name val="Calibri"/>
      <family val="2"/>
      <scheme val="minor"/>
    </font>
    <font>
      <b/>
      <sz val="26"/>
      <color rgb="FFFF0000"/>
      <name val="Calibri"/>
      <family val="2"/>
      <scheme val="minor"/>
    </font>
    <font>
      <b/>
      <sz val="20"/>
      <color rgb="FF000000"/>
      <name val="Cordia New"/>
      <family val="2"/>
    </font>
    <font>
      <sz val="12"/>
      <color rgb="FF008CC6"/>
      <name val="Calibri"/>
      <family val="2"/>
      <scheme val="minor"/>
    </font>
    <font>
      <sz val="12"/>
      <color rgb="FFFFFFFF"/>
      <name val="Calibri"/>
      <family val="2"/>
      <scheme val="minor"/>
    </font>
    <font>
      <sz val="11"/>
      <color rgb="FFFFFFFF"/>
      <name val="Source Sans Pro"/>
      <family val="2"/>
      <charset val="1"/>
    </font>
    <font>
      <sz val="11"/>
      <color rgb="FF757171"/>
      <name val="Source Sans Pro"/>
      <family val="2"/>
    </font>
    <font>
      <b/>
      <sz val="11"/>
      <color rgb="FF000000"/>
      <name val="Source Sans Pro"/>
      <family val="2"/>
      <charset val="1"/>
    </font>
    <font>
      <sz val="13.95"/>
      <color rgb="FF000000"/>
      <name val="Source Sans Pro"/>
      <family val="2"/>
      <charset val="1"/>
    </font>
    <font>
      <sz val="13.95"/>
      <color rgb="FF13022B"/>
      <name val="Source Sans Pro"/>
      <family val="2"/>
      <charset val="1"/>
    </font>
    <font>
      <sz val="12"/>
      <color theme="1"/>
      <name val="Source Sans Pro"/>
      <family val="2"/>
    </font>
    <font>
      <b/>
      <sz val="12"/>
      <color rgb="FFFFFFFF"/>
      <name val="Calibri"/>
      <family val="2"/>
      <scheme val="minor"/>
    </font>
    <font>
      <sz val="13.95"/>
      <color rgb="FF000000"/>
      <name val="Source Sans Pro"/>
      <family val="2"/>
    </font>
    <font>
      <sz val="13.95"/>
      <color rgb="FF13022B"/>
      <name val="Source Sans Pro"/>
      <family val="2"/>
    </font>
    <font>
      <u/>
      <sz val="12"/>
      <color theme="10"/>
      <name val="Calibri"/>
      <family val="2"/>
      <scheme val="minor"/>
    </font>
    <font>
      <u/>
      <sz val="12"/>
      <color theme="0"/>
      <name val="Calibri"/>
      <family val="2"/>
      <scheme val="minor"/>
    </font>
    <font>
      <b/>
      <sz val="10.5"/>
      <color rgb="FF262626"/>
      <name val="Montserrat SemiBold"/>
      <charset val="1"/>
    </font>
    <font>
      <sz val="11"/>
      <color rgb="FF000000"/>
      <name val="Source Sans Pro"/>
      <family val="2"/>
    </font>
    <font>
      <sz val="11"/>
      <color rgb="FFFF0000"/>
      <name val="Source Sans Pro"/>
      <family val="2"/>
    </font>
  </fonts>
  <fills count="22">
    <fill>
      <patternFill patternType="none"/>
    </fill>
    <fill>
      <patternFill patternType="gray125"/>
    </fill>
    <fill>
      <patternFill patternType="solid">
        <fgColor rgb="FF008CC6"/>
        <bgColor indexed="64"/>
      </patternFill>
    </fill>
    <fill>
      <patternFill patternType="solid">
        <fgColor rgb="FFFFFFFF"/>
        <bgColor indexed="64"/>
      </patternFill>
    </fill>
    <fill>
      <patternFill patternType="solid">
        <fgColor rgb="FFFFFF00"/>
        <bgColor indexed="64"/>
      </patternFill>
    </fill>
    <fill>
      <patternFill patternType="solid">
        <fgColor rgb="FFAF0C34"/>
        <bgColor indexed="64"/>
      </patternFill>
    </fill>
    <fill>
      <patternFill patternType="solid">
        <fgColor rgb="FF880A32"/>
        <bgColor indexed="64"/>
      </patternFill>
    </fill>
    <fill>
      <patternFill patternType="solid">
        <fgColor rgb="FF61072F"/>
        <bgColor indexed="64"/>
      </patternFill>
    </fill>
    <fill>
      <patternFill patternType="solid">
        <fgColor rgb="FF3A052D"/>
        <bgColor indexed="64"/>
      </patternFill>
    </fill>
    <fill>
      <patternFill patternType="solid">
        <fgColor rgb="FF13022B"/>
        <bgColor indexed="64"/>
      </patternFill>
    </fill>
    <fill>
      <patternFill patternType="solid">
        <fgColor rgb="FFC5A273"/>
        <bgColor indexed="64"/>
      </patternFill>
    </fill>
    <fill>
      <patternFill patternType="solid">
        <fgColor rgb="FFDCC7AB"/>
        <bgColor indexed="64"/>
      </patternFill>
    </fill>
    <fill>
      <patternFill patternType="solid">
        <fgColor rgb="FF0070C0"/>
        <bgColor indexed="64"/>
      </patternFill>
    </fill>
    <fill>
      <patternFill patternType="solid">
        <fgColor rgb="FFFF7E00"/>
        <bgColor indexed="64"/>
      </patternFill>
    </fill>
    <fill>
      <patternFill patternType="solid">
        <fgColor theme="0" tint="-0.34998626667073579"/>
        <bgColor indexed="64"/>
      </patternFill>
    </fill>
    <fill>
      <patternFill patternType="solid">
        <fgColor rgb="FFFFC000"/>
        <bgColor indexed="64"/>
      </patternFill>
    </fill>
    <fill>
      <patternFill patternType="solid">
        <fgColor rgb="FF00B050"/>
        <bgColor indexed="64"/>
      </patternFill>
    </fill>
    <fill>
      <patternFill patternType="solid">
        <fgColor rgb="FF002060"/>
        <bgColor indexed="64"/>
      </patternFill>
    </fill>
    <fill>
      <patternFill patternType="solid">
        <fgColor rgb="FF92D050"/>
        <bgColor indexed="64"/>
      </patternFill>
    </fill>
    <fill>
      <patternFill patternType="solid">
        <fgColor theme="8" tint="0.59999389629810485"/>
        <bgColor indexed="64"/>
      </patternFill>
    </fill>
    <fill>
      <patternFill patternType="solid">
        <fgColor rgb="FF008CC6"/>
        <bgColor rgb="FF000000"/>
      </patternFill>
    </fill>
    <fill>
      <patternFill patternType="solid">
        <fgColor rgb="FFFF0000"/>
        <bgColor indexed="64"/>
      </patternFill>
    </fill>
  </fills>
  <borders count="32">
    <border>
      <left/>
      <right/>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medium">
        <color rgb="FF00000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rgb="FF13022B"/>
      </left>
      <right style="medium">
        <color rgb="FF13022B"/>
      </right>
      <top style="medium">
        <color rgb="FF13022B"/>
      </top>
      <bottom/>
      <diagonal/>
    </border>
    <border>
      <left style="medium">
        <color indexed="64"/>
      </left>
      <right/>
      <top/>
      <bottom/>
      <diagonal/>
    </border>
    <border>
      <left/>
      <right style="medium">
        <color indexed="64"/>
      </right>
      <top/>
      <bottom/>
      <diagonal/>
    </border>
    <border>
      <left style="medium">
        <color rgb="FF13022B"/>
      </left>
      <right style="medium">
        <color rgb="FF13022B"/>
      </right>
      <top/>
      <bottom style="medium">
        <color rgb="FF13022B"/>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rgb="FF13022B"/>
      </left>
      <right style="medium">
        <color rgb="FF13022B"/>
      </right>
      <top style="medium">
        <color rgb="FF13022B"/>
      </top>
      <bottom style="medium">
        <color rgb="FF13022B"/>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2">
    <xf numFmtId="0" fontId="0" fillId="0" borderId="0"/>
    <xf numFmtId="0" fontId="18" fillId="0" borderId="0" applyNumberFormat="0" applyFill="0" applyBorder="0" applyAlignment="0" applyProtection="0"/>
  </cellStyleXfs>
  <cellXfs count="95">
    <xf numFmtId="0" fontId="0" fillId="0" borderId="0" xfId="0"/>
    <xf numFmtId="0" fontId="4" fillId="2" borderId="0" xfId="0" applyFont="1" applyFill="1" applyAlignment="1">
      <alignment horizontal="center"/>
    </xf>
    <xf numFmtId="0" fontId="0" fillId="2" borderId="0" xfId="0" applyFill="1"/>
    <xf numFmtId="0" fontId="7" fillId="4" borderId="0" xfId="0" applyFont="1" applyFill="1" applyAlignment="1">
      <alignment horizontal="right"/>
    </xf>
    <xf numFmtId="0" fontId="8" fillId="2" borderId="5" xfId="0" applyFont="1" applyFill="1" applyBorder="1"/>
    <xf numFmtId="0" fontId="8" fillId="2" borderId="6" xfId="0" applyFont="1" applyFill="1" applyBorder="1" applyAlignment="1">
      <alignment horizontal="center"/>
    </xf>
    <xf numFmtId="0" fontId="8" fillId="2" borderId="7" xfId="0" applyFont="1" applyFill="1" applyBorder="1" applyAlignment="1">
      <alignment horizontal="center"/>
    </xf>
    <xf numFmtId="0" fontId="9" fillId="5" borderId="8" xfId="0" applyFont="1" applyFill="1" applyBorder="1" applyAlignment="1">
      <alignment horizontal="center" vertical="center" wrapText="1" readingOrder="1"/>
    </xf>
    <xf numFmtId="0" fontId="9" fillId="6" borderId="8" xfId="0" applyFont="1" applyFill="1" applyBorder="1" applyAlignment="1">
      <alignment horizontal="center" vertical="center" wrapText="1" readingOrder="1"/>
    </xf>
    <xf numFmtId="0" fontId="9" fillId="7" borderId="8" xfId="0" applyFont="1" applyFill="1" applyBorder="1" applyAlignment="1">
      <alignment horizontal="center" vertical="center" wrapText="1" readingOrder="1"/>
    </xf>
    <xf numFmtId="0" fontId="9" fillId="8" borderId="8" xfId="0" applyFont="1" applyFill="1" applyBorder="1" applyAlignment="1">
      <alignment horizontal="center" vertical="center" wrapText="1" readingOrder="1"/>
    </xf>
    <xf numFmtId="0" fontId="9" fillId="10" borderId="8" xfId="0" applyFont="1" applyFill="1" applyBorder="1" applyAlignment="1">
      <alignment horizontal="center" vertical="center" wrapText="1" readingOrder="1"/>
    </xf>
    <xf numFmtId="0" fontId="9" fillId="11" borderId="8" xfId="0" applyFont="1" applyFill="1" applyBorder="1" applyAlignment="1">
      <alignment horizontal="center" vertical="center" wrapText="1" readingOrder="1"/>
    </xf>
    <xf numFmtId="0" fontId="3" fillId="2" borderId="0" xfId="0" applyFont="1" applyFill="1"/>
    <xf numFmtId="0" fontId="7" fillId="4" borderId="0" xfId="0" applyFont="1" applyFill="1"/>
    <xf numFmtId="0" fontId="8" fillId="2" borderId="0" xfId="0" applyFont="1" applyFill="1"/>
    <xf numFmtId="0" fontId="0" fillId="2" borderId="9" xfId="0" applyFill="1" applyBorder="1"/>
    <xf numFmtId="0" fontId="0" fillId="2" borderId="10" xfId="0" applyFill="1" applyBorder="1"/>
    <xf numFmtId="0" fontId="0" fillId="5" borderId="11" xfId="0" applyFill="1" applyBorder="1" applyAlignment="1">
      <alignment horizontal="center" vertical="center" wrapText="1"/>
    </xf>
    <xf numFmtId="0" fontId="0" fillId="6" borderId="11" xfId="0" applyFill="1" applyBorder="1" applyAlignment="1">
      <alignment horizontal="center" vertical="center" wrapText="1"/>
    </xf>
    <xf numFmtId="0" fontId="0" fillId="7" borderId="11" xfId="0" applyFill="1" applyBorder="1" applyAlignment="1">
      <alignment horizontal="center" vertical="center" wrapText="1"/>
    </xf>
    <xf numFmtId="0" fontId="0" fillId="8" borderId="11" xfId="0" applyFill="1" applyBorder="1" applyAlignment="1">
      <alignment horizontal="center" vertical="center" wrapText="1"/>
    </xf>
    <xf numFmtId="0" fontId="0" fillId="10" borderId="11" xfId="0" applyFill="1" applyBorder="1" applyAlignment="1">
      <alignment horizontal="center" vertical="center" wrapText="1"/>
    </xf>
    <xf numFmtId="0" fontId="0" fillId="11" borderId="11" xfId="0" applyFill="1" applyBorder="1" applyAlignment="1">
      <alignment horizontal="center" vertical="center" wrapText="1"/>
    </xf>
    <xf numFmtId="0" fontId="8" fillId="12" borderId="12" xfId="0" applyFont="1" applyFill="1" applyBorder="1"/>
    <xf numFmtId="2" fontId="8" fillId="2" borderId="13" xfId="0" applyNumberFormat="1" applyFont="1" applyFill="1" applyBorder="1"/>
    <xf numFmtId="10" fontId="8" fillId="2" borderId="14" xfId="0" applyNumberFormat="1" applyFont="1" applyFill="1" applyBorder="1"/>
    <xf numFmtId="10" fontId="11" fillId="0" borderId="15" xfId="0" applyNumberFormat="1" applyFont="1" applyBorder="1" applyAlignment="1">
      <alignment readingOrder="1"/>
    </xf>
    <xf numFmtId="0" fontId="8" fillId="13" borderId="12" xfId="0" applyFont="1" applyFill="1" applyBorder="1"/>
    <xf numFmtId="2" fontId="11" fillId="0" borderId="15" xfId="0" applyNumberFormat="1" applyFont="1" applyBorder="1" applyAlignment="1">
      <alignment wrapText="1" readingOrder="1"/>
    </xf>
    <xf numFmtId="0" fontId="8" fillId="14" borderId="12" xfId="0" applyFont="1" applyFill="1" applyBorder="1"/>
    <xf numFmtId="0" fontId="8" fillId="15" borderId="12" xfId="0" applyFont="1" applyFill="1" applyBorder="1"/>
    <xf numFmtId="0" fontId="8" fillId="2" borderId="12" xfId="0" applyFont="1" applyFill="1" applyBorder="1"/>
    <xf numFmtId="0" fontId="8" fillId="16" borderId="12" xfId="0" applyFont="1" applyFill="1" applyBorder="1"/>
    <xf numFmtId="0" fontId="8" fillId="17" borderId="12" xfId="0" applyFont="1" applyFill="1" applyBorder="1"/>
    <xf numFmtId="2" fontId="14" fillId="0" borderId="0" xfId="0" applyNumberFormat="1" applyFont="1"/>
    <xf numFmtId="0" fontId="8" fillId="2" borderId="16" xfId="0" applyFont="1" applyFill="1" applyBorder="1"/>
    <xf numFmtId="2" fontId="15" fillId="2" borderId="17" xfId="0" applyNumberFormat="1" applyFont="1" applyFill="1" applyBorder="1" applyAlignment="1">
      <alignment horizontal="right"/>
    </xf>
    <xf numFmtId="10" fontId="15" fillId="2" borderId="18" xfId="0" applyNumberFormat="1" applyFont="1" applyFill="1" applyBorder="1" applyAlignment="1">
      <alignment horizontal="right"/>
    </xf>
    <xf numFmtId="2" fontId="0" fillId="0" borderId="0" xfId="0" applyNumberFormat="1"/>
    <xf numFmtId="0" fontId="3" fillId="2" borderId="19" xfId="0" applyFont="1" applyFill="1" applyBorder="1"/>
    <xf numFmtId="20" fontId="3" fillId="2" borderId="20" xfId="0" applyNumberFormat="1" applyFont="1" applyFill="1" applyBorder="1"/>
    <xf numFmtId="0" fontId="3" fillId="2" borderId="22" xfId="0" applyFont="1" applyFill="1" applyBorder="1"/>
    <xf numFmtId="0" fontId="3" fillId="2" borderId="23" xfId="0" applyFont="1" applyFill="1" applyBorder="1"/>
    <xf numFmtId="0" fontId="3" fillId="2" borderId="25" xfId="0" applyFont="1" applyFill="1" applyBorder="1"/>
    <xf numFmtId="10" fontId="3" fillId="2" borderId="27" xfId="0" applyNumberFormat="1" applyFont="1" applyFill="1" applyBorder="1"/>
    <xf numFmtId="3" fontId="7" fillId="2" borderId="0" xfId="0" applyNumberFormat="1" applyFont="1" applyFill="1"/>
    <xf numFmtId="0" fontId="3" fillId="0" borderId="0" xfId="0" applyFont="1"/>
    <xf numFmtId="0" fontId="3" fillId="2" borderId="0" xfId="0" applyFont="1" applyFill="1" applyAlignment="1">
      <alignment horizontal="center"/>
    </xf>
    <xf numFmtId="0" fontId="3" fillId="2" borderId="13" xfId="0" applyFont="1" applyFill="1" applyBorder="1"/>
    <xf numFmtId="0" fontId="3" fillId="2" borderId="13" xfId="0" applyFont="1" applyFill="1" applyBorder="1" applyAlignment="1">
      <alignment horizontal="center"/>
    </xf>
    <xf numFmtId="0" fontId="0" fillId="0" borderId="28" xfId="0" applyBorder="1"/>
    <xf numFmtId="2" fontId="7" fillId="16" borderId="13" xfId="0" applyNumberFormat="1" applyFont="1" applyFill="1" applyBorder="1"/>
    <xf numFmtId="2" fontId="7" fillId="18" borderId="13" xfId="0" applyNumberFormat="1" applyFont="1" applyFill="1" applyBorder="1"/>
    <xf numFmtId="10" fontId="3" fillId="2" borderId="13" xfId="0" applyNumberFormat="1" applyFont="1" applyFill="1" applyBorder="1"/>
    <xf numFmtId="0" fontId="19" fillId="0" borderId="0" xfId="1" applyFont="1" applyFill="1"/>
    <xf numFmtId="0" fontId="3" fillId="19" borderId="13" xfId="0" applyFont="1" applyFill="1" applyBorder="1"/>
    <xf numFmtId="0" fontId="3" fillId="19" borderId="13" xfId="0" applyFont="1" applyFill="1" applyBorder="1" applyAlignment="1">
      <alignment horizontal="center"/>
    </xf>
    <xf numFmtId="2" fontId="3" fillId="19" borderId="13" xfId="0" applyNumberFormat="1" applyFont="1" applyFill="1" applyBorder="1"/>
    <xf numFmtId="0" fontId="3" fillId="14" borderId="13" xfId="0" applyFont="1" applyFill="1" applyBorder="1"/>
    <xf numFmtId="2" fontId="3" fillId="14" borderId="13" xfId="0" applyNumberFormat="1" applyFont="1" applyFill="1" applyBorder="1"/>
    <xf numFmtId="2" fontId="3" fillId="2" borderId="13" xfId="0" applyNumberFormat="1" applyFont="1" applyFill="1" applyBorder="1"/>
    <xf numFmtId="0" fontId="7" fillId="19" borderId="13" xfId="0" applyFont="1" applyFill="1" applyBorder="1"/>
    <xf numFmtId="0" fontId="0" fillId="3" borderId="0" xfId="0" applyFill="1"/>
    <xf numFmtId="0" fontId="8" fillId="20" borderId="13" xfId="0" applyFont="1" applyFill="1" applyBorder="1" applyAlignment="1">
      <alignment horizontal="center"/>
    </xf>
    <xf numFmtId="0" fontId="1" fillId="2" borderId="13" xfId="0" applyFont="1" applyFill="1" applyBorder="1"/>
    <xf numFmtId="2" fontId="1" fillId="2" borderId="13" xfId="0" applyNumberFormat="1" applyFont="1" applyFill="1" applyBorder="1"/>
    <xf numFmtId="0" fontId="0" fillId="0" borderId="5" xfId="0" applyBorder="1"/>
    <xf numFmtId="0" fontId="0" fillId="0" borderId="6" xfId="0" applyBorder="1"/>
    <xf numFmtId="0" fontId="0" fillId="0" borderId="7" xfId="0" applyBorder="1"/>
    <xf numFmtId="0" fontId="0" fillId="0" borderId="9" xfId="0" applyBorder="1"/>
    <xf numFmtId="0" fontId="0" fillId="0" borderId="10" xfId="0" applyBorder="1"/>
    <xf numFmtId="0" fontId="0" fillId="0" borderId="29" xfId="0" applyBorder="1"/>
    <xf numFmtId="0" fontId="0" fillId="0" borderId="30" xfId="0" applyBorder="1"/>
    <xf numFmtId="0" fontId="0" fillId="0" borderId="31" xfId="0" applyBorder="1"/>
    <xf numFmtId="2" fontId="3" fillId="2" borderId="26" xfId="0" applyNumberFormat="1" applyFont="1" applyFill="1" applyBorder="1"/>
    <xf numFmtId="0" fontId="20" fillId="0" borderId="0" xfId="0" applyFont="1" applyAlignment="1">
      <alignment readingOrder="1"/>
    </xf>
    <xf numFmtId="0" fontId="21" fillId="0" borderId="0" xfId="0" applyFont="1" applyAlignment="1">
      <alignment readingOrder="1"/>
    </xf>
    <xf numFmtId="2" fontId="3" fillId="21" borderId="21" xfId="0" applyNumberFormat="1" applyFont="1" applyFill="1" applyBorder="1"/>
    <xf numFmtId="2" fontId="3" fillId="21" borderId="24" xfId="0" applyNumberFormat="1" applyFont="1" applyFill="1" applyBorder="1"/>
    <xf numFmtId="0" fontId="0" fillId="2" borderId="0" xfId="0" applyFill="1" applyAlignment="1">
      <alignment horizontal="center"/>
    </xf>
    <xf numFmtId="0" fontId="4" fillId="2" borderId="0" xfId="0" applyFont="1" applyFill="1" applyAlignment="1">
      <alignment horizontal="center"/>
    </xf>
    <xf numFmtId="0" fontId="5" fillId="2" borderId="0" xfId="0" applyFont="1" applyFill="1" applyAlignment="1">
      <alignment horizontal="center"/>
    </xf>
    <xf numFmtId="0" fontId="5" fillId="3" borderId="1" xfId="0" applyFont="1" applyFill="1" applyBorder="1" applyAlignment="1">
      <alignment horizontal="center"/>
    </xf>
    <xf numFmtId="0" fontId="5" fillId="3" borderId="2" xfId="0" applyFont="1" applyFill="1" applyBorder="1" applyAlignment="1">
      <alignment horizontal="center"/>
    </xf>
    <xf numFmtId="0" fontId="5" fillId="3" borderId="3" xfId="0" applyFont="1" applyFill="1" applyBorder="1" applyAlignment="1">
      <alignment horizontal="center"/>
    </xf>
    <xf numFmtId="0" fontId="6" fillId="0" borderId="4" xfId="0" applyFont="1" applyBorder="1" applyAlignment="1">
      <alignment horizontal="center"/>
    </xf>
    <xf numFmtId="0" fontId="9" fillId="9" borderId="8" xfId="0" applyFont="1" applyFill="1" applyBorder="1" applyAlignment="1">
      <alignment horizontal="center" vertical="center" wrapText="1" readingOrder="1"/>
    </xf>
    <xf numFmtId="0" fontId="9" fillId="9" borderId="11" xfId="0" applyFont="1" applyFill="1" applyBorder="1" applyAlignment="1">
      <alignment horizontal="center" vertical="center" wrapText="1" readingOrder="1"/>
    </xf>
    <xf numFmtId="0" fontId="10" fillId="0" borderId="0" xfId="0" applyFont="1" applyAlignment="1">
      <alignment horizontal="center" vertical="center" readingOrder="1"/>
    </xf>
    <xf numFmtId="0" fontId="2" fillId="0" borderId="0" xfId="0" applyFont="1" applyAlignment="1">
      <alignment horizontal="center" wrapText="1"/>
    </xf>
    <xf numFmtId="0" fontId="1" fillId="2" borderId="0" xfId="0" applyFont="1" applyFill="1" applyAlignment="1">
      <alignment horizontal="center"/>
    </xf>
    <xf numFmtId="0" fontId="12" fillId="0" borderId="0" xfId="0" applyFont="1" applyAlignment="1">
      <alignment horizontal="left" readingOrder="1"/>
    </xf>
    <xf numFmtId="0" fontId="16" fillId="0" borderId="0" xfId="0" applyFont="1" applyAlignment="1">
      <alignment horizontal="left" wrapText="1" readingOrder="1"/>
    </xf>
    <xf numFmtId="0" fontId="12" fillId="0" borderId="0" xfId="0" applyFont="1" applyAlignment="1">
      <alignment horizontal="left" wrapText="1" readingOrder="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cap="all" spc="50" baseline="0">
                <a:solidFill>
                  <a:schemeClr val="tx1">
                    <a:lumMod val="65000"/>
                    <a:lumOff val="35000"/>
                  </a:schemeClr>
                </a:solidFill>
                <a:latin typeface="+mn-lt"/>
                <a:ea typeface="+mn-ea"/>
                <a:cs typeface="+mn-cs"/>
              </a:defRPr>
            </a:pPr>
            <a:r>
              <a:rPr lang="en-GB"/>
              <a:t>Total Event Emissions (tCO2e)</a:t>
            </a:r>
          </a:p>
        </c:rich>
      </c:tx>
      <c:overlay val="0"/>
      <c:spPr>
        <a:noFill/>
        <a:ln>
          <a:noFill/>
        </a:ln>
        <a:effectLst/>
      </c:spPr>
      <c:txPr>
        <a:bodyPr rot="0" spcFirstLastPara="1" vertOverflow="ellipsis" vert="horz" wrap="square" anchor="ctr" anchorCtr="1"/>
        <a:lstStyle/>
        <a:p>
          <a:pPr>
            <a:defRPr sz="1400" b="1" i="0" u="none" strike="noStrike" kern="1200" cap="all" spc="5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1-8023-3A4C-A465-A05BD77A7489}"/>
              </c:ext>
            </c:extLst>
          </c:dPt>
          <c:dPt>
            <c:idx val="1"/>
            <c:bubble3D val="0"/>
            <c:spPr>
              <a:solidFill>
                <a:schemeClr val="accent2"/>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3-8023-3A4C-A465-A05BD77A7489}"/>
              </c:ext>
            </c:extLst>
          </c:dPt>
          <c:dPt>
            <c:idx val="2"/>
            <c:bubble3D val="0"/>
            <c:spPr>
              <a:solidFill>
                <a:schemeClr val="accent3"/>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5-8023-3A4C-A465-A05BD77A7489}"/>
              </c:ext>
            </c:extLst>
          </c:dPt>
          <c:dPt>
            <c:idx val="3"/>
            <c:bubble3D val="0"/>
            <c:spPr>
              <a:solidFill>
                <a:schemeClr val="accent4"/>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7-8023-3A4C-A465-A05BD77A7489}"/>
              </c:ext>
            </c:extLst>
          </c:dPt>
          <c:dPt>
            <c:idx val="4"/>
            <c:bubble3D val="0"/>
            <c:spPr>
              <a:solidFill>
                <a:schemeClr val="accent5"/>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9-8023-3A4C-A465-A05BD77A7489}"/>
              </c:ext>
            </c:extLst>
          </c:dPt>
          <c:dPt>
            <c:idx val="5"/>
            <c:bubble3D val="0"/>
            <c:spPr>
              <a:solidFill>
                <a:schemeClr val="accent6"/>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B-8023-3A4C-A465-A05BD77A7489}"/>
              </c:ext>
            </c:extLst>
          </c:dPt>
          <c:dPt>
            <c:idx val="6"/>
            <c:bubble3D val="0"/>
            <c:spPr>
              <a:solidFill>
                <a:schemeClr val="accent1">
                  <a:lumMod val="60000"/>
                </a:schemeClr>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D-8023-3A4C-A465-A05BD77A7489}"/>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SUMMARY!$H$7:$H$13</c:f>
              <c:strCache>
                <c:ptCount val="7"/>
                <c:pt idx="0">
                  <c:v>Total Travel</c:v>
                </c:pt>
                <c:pt idx="1">
                  <c:v>Total Accommodation</c:v>
                </c:pt>
                <c:pt idx="2">
                  <c:v>Total F&amp;B</c:v>
                </c:pt>
                <c:pt idx="3">
                  <c:v>Event Energy</c:v>
                </c:pt>
                <c:pt idx="4">
                  <c:v>Materials</c:v>
                </c:pt>
                <c:pt idx="5">
                  <c:v>Transport</c:v>
                </c:pt>
                <c:pt idx="6">
                  <c:v>Waste</c:v>
                </c:pt>
              </c:strCache>
            </c:strRef>
          </c:cat>
          <c:val>
            <c:numRef>
              <c:f>SUMMARY!$I$7:$I$13</c:f>
              <c:numCache>
                <c:formatCode>0.00</c:formatCode>
                <c:ptCount val="7"/>
                <c:pt idx="0">
                  <c:v>52.56</c:v>
                </c:pt>
                <c:pt idx="1">
                  <c:v>0.85</c:v>
                </c:pt>
                <c:pt idx="2">
                  <c:v>1.02</c:v>
                </c:pt>
                <c:pt idx="3">
                  <c:v>0.48</c:v>
                </c:pt>
                <c:pt idx="4">
                  <c:v>7.0000000000000007E-2</c:v>
                </c:pt>
                <c:pt idx="5">
                  <c:v>0.41</c:v>
                </c:pt>
                <c:pt idx="6">
                  <c:v>0.05</c:v>
                </c:pt>
              </c:numCache>
            </c:numRef>
          </c:val>
          <c:extLst>
            <c:ext xmlns:c16="http://schemas.microsoft.com/office/drawing/2014/chart" uri="{C3380CC4-5D6E-409C-BE32-E72D297353CC}">
              <c16:uniqueId val="{0000000E-8023-3A4C-A465-A05BD77A7489}"/>
            </c:ext>
          </c:extLst>
        </c:ser>
        <c:dLbls>
          <c:dLblPos val="inEnd"/>
          <c:showLegendKey val="0"/>
          <c:showVal val="0"/>
          <c:showCatName val="0"/>
          <c:showSerName val="0"/>
          <c:showPercent val="1"/>
          <c:showBubbleSize val="0"/>
          <c:showLeaderLines val="1"/>
        </c:dLbls>
        <c:firstSliceAng val="0"/>
      </c:pieChart>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cap="all" spc="50" baseline="0">
                <a:solidFill>
                  <a:schemeClr val="tx1">
                    <a:lumMod val="65000"/>
                    <a:lumOff val="35000"/>
                  </a:schemeClr>
                </a:solidFill>
                <a:latin typeface="+mn-lt"/>
                <a:ea typeface="+mn-ea"/>
                <a:cs typeface="+mn-cs"/>
              </a:defRPr>
            </a:pPr>
            <a:r>
              <a:rPr lang="en-GB"/>
              <a:t>DELEGATE Event Emissions (tCO2e)</a:t>
            </a:r>
          </a:p>
        </c:rich>
      </c:tx>
      <c:overlay val="0"/>
      <c:spPr>
        <a:noFill/>
        <a:ln>
          <a:noFill/>
        </a:ln>
        <a:effectLst/>
      </c:spPr>
      <c:txPr>
        <a:bodyPr rot="0" spcFirstLastPara="1" vertOverflow="ellipsis" vert="horz" wrap="square" anchor="ctr" anchorCtr="1"/>
        <a:lstStyle/>
        <a:p>
          <a:pPr>
            <a:defRPr sz="1400" b="1" i="0" u="none" strike="noStrike" kern="1200" cap="all" spc="5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1-1FF8-774F-9D11-B081AEA832AD}"/>
              </c:ext>
            </c:extLst>
          </c:dPt>
          <c:dPt>
            <c:idx val="1"/>
            <c:bubble3D val="0"/>
            <c:spPr>
              <a:solidFill>
                <a:schemeClr val="accent2"/>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3-1FF8-774F-9D11-B081AEA832AD}"/>
              </c:ext>
            </c:extLst>
          </c:dPt>
          <c:dPt>
            <c:idx val="2"/>
            <c:bubble3D val="0"/>
            <c:spPr>
              <a:solidFill>
                <a:schemeClr val="accent3"/>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5-1FF8-774F-9D11-B081AEA832AD}"/>
              </c:ext>
            </c:extLst>
          </c:dPt>
          <c:dPt>
            <c:idx val="3"/>
            <c:bubble3D val="0"/>
            <c:spPr>
              <a:solidFill>
                <a:schemeClr val="accent4"/>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7-1FF8-774F-9D11-B081AEA832AD}"/>
              </c:ext>
            </c:extLst>
          </c:dPt>
          <c:dPt>
            <c:idx val="4"/>
            <c:bubble3D val="0"/>
            <c:spPr>
              <a:solidFill>
                <a:schemeClr val="accent5"/>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9-1FF8-774F-9D11-B081AEA832AD}"/>
              </c:ext>
            </c:extLst>
          </c:dPt>
          <c:dPt>
            <c:idx val="5"/>
            <c:bubble3D val="0"/>
            <c:spPr>
              <a:solidFill>
                <a:schemeClr val="accent6"/>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B-1FF8-774F-9D11-B081AEA832AD}"/>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[1]SUMMARY_new!$B$32:$B$37</c:f>
              <c:strCache>
                <c:ptCount val="6"/>
                <c:pt idx="0">
                  <c:v>Delegate Flights</c:v>
                </c:pt>
                <c:pt idx="1">
                  <c:v>Delegate Train</c:v>
                </c:pt>
                <c:pt idx="2">
                  <c:v>Delegate Private Vehicles</c:v>
                </c:pt>
                <c:pt idx="3">
                  <c:v>Delegate Coaches</c:v>
                </c:pt>
                <c:pt idx="4">
                  <c:v>Delegate Accommodation</c:v>
                </c:pt>
                <c:pt idx="5">
                  <c:v>Delegate Food &amp; Beverage</c:v>
                </c:pt>
              </c:strCache>
            </c:strRef>
          </c:cat>
          <c:val>
            <c:numRef>
              <c:f>[1]SUMMARY_new!$E$32:$E$37</c:f>
              <c:numCache>
                <c:formatCode>General</c:formatCode>
                <c:ptCount val="6"/>
                <c:pt idx="0">
                  <c:v>30.4</c:v>
                </c:pt>
                <c:pt idx="1">
                  <c:v>0.16600000000000001</c:v>
                </c:pt>
                <c:pt idx="2">
                  <c:v>0.157</c:v>
                </c:pt>
                <c:pt idx="3">
                  <c:v>0</c:v>
                </c:pt>
                <c:pt idx="4">
                  <c:v>7.6</c:v>
                </c:pt>
                <c:pt idx="5">
                  <c:v>2.5</c:v>
                </c:pt>
              </c:numCache>
            </c:numRef>
          </c:val>
          <c:extLst>
            <c:ext xmlns:c16="http://schemas.microsoft.com/office/drawing/2014/chart" uri="{C3380CC4-5D6E-409C-BE32-E72D297353CC}">
              <c16:uniqueId val="{0000000C-1FF8-774F-9D11-B081AEA832AD}"/>
            </c:ext>
          </c:extLst>
        </c:ser>
        <c:dLbls>
          <c:dLblPos val="inEnd"/>
          <c:showLegendKey val="0"/>
          <c:showVal val="0"/>
          <c:showCatName val="0"/>
          <c:showSerName val="0"/>
          <c:showPercent val="1"/>
          <c:showBubbleSize val="0"/>
          <c:showLeaderLines val="1"/>
        </c:dLbls>
        <c:firstSliceAng val="0"/>
      </c:pieChart>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cap="all" spc="50" baseline="0">
                <a:solidFill>
                  <a:schemeClr val="tx1">
                    <a:lumMod val="65000"/>
                    <a:lumOff val="35000"/>
                  </a:schemeClr>
                </a:solidFill>
                <a:latin typeface="+mn-lt"/>
                <a:ea typeface="+mn-ea"/>
                <a:cs typeface="+mn-cs"/>
              </a:defRPr>
            </a:pPr>
            <a:r>
              <a:rPr lang="en-GB"/>
              <a:t>CREW Event Emissions (tCO2e)</a:t>
            </a:r>
          </a:p>
        </c:rich>
      </c:tx>
      <c:overlay val="0"/>
      <c:spPr>
        <a:noFill/>
        <a:ln>
          <a:noFill/>
        </a:ln>
        <a:effectLst/>
      </c:spPr>
      <c:txPr>
        <a:bodyPr rot="0" spcFirstLastPara="1" vertOverflow="ellipsis" vert="horz" wrap="square" anchor="ctr" anchorCtr="1"/>
        <a:lstStyle/>
        <a:p>
          <a:pPr>
            <a:defRPr sz="1400" b="1" i="0" u="none" strike="noStrike" kern="1200" cap="all" spc="5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1-3554-A84F-B3C1-767097D22765}"/>
              </c:ext>
            </c:extLst>
          </c:dPt>
          <c:dPt>
            <c:idx val="1"/>
            <c:bubble3D val="0"/>
            <c:spPr>
              <a:solidFill>
                <a:schemeClr val="accent2"/>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3-3554-A84F-B3C1-767097D22765}"/>
              </c:ext>
            </c:extLst>
          </c:dPt>
          <c:dPt>
            <c:idx val="2"/>
            <c:bubble3D val="0"/>
            <c:spPr>
              <a:solidFill>
                <a:schemeClr val="accent3"/>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5-3554-A84F-B3C1-767097D22765}"/>
              </c:ext>
            </c:extLst>
          </c:dPt>
          <c:dPt>
            <c:idx val="3"/>
            <c:bubble3D val="0"/>
            <c:spPr>
              <a:solidFill>
                <a:schemeClr val="accent4"/>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7-3554-A84F-B3C1-767097D22765}"/>
              </c:ext>
            </c:extLst>
          </c:dPt>
          <c:dPt>
            <c:idx val="4"/>
            <c:bubble3D val="0"/>
            <c:spPr>
              <a:solidFill>
                <a:schemeClr val="accent5"/>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9-3554-A84F-B3C1-767097D22765}"/>
              </c:ext>
            </c:extLst>
          </c:dPt>
          <c:dPt>
            <c:idx val="5"/>
            <c:bubble3D val="0"/>
            <c:spPr>
              <a:solidFill>
                <a:schemeClr val="accent6"/>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B-3554-A84F-B3C1-767097D22765}"/>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[1]SUMMARY_new!$B$41:$B$46</c:f>
              <c:strCache>
                <c:ptCount val="6"/>
                <c:pt idx="0">
                  <c:v>Crew Flights</c:v>
                </c:pt>
                <c:pt idx="1">
                  <c:v>Crew Train</c:v>
                </c:pt>
                <c:pt idx="2">
                  <c:v>Crew Private Vehicles</c:v>
                </c:pt>
                <c:pt idx="3">
                  <c:v>Crew Coaches</c:v>
                </c:pt>
                <c:pt idx="4">
                  <c:v>Crew Accomodation</c:v>
                </c:pt>
                <c:pt idx="5">
                  <c:v>Crew Food &amp; Beverage</c:v>
                </c:pt>
              </c:strCache>
            </c:strRef>
          </c:cat>
          <c:val>
            <c:numRef>
              <c:f>[1]SUMMARY_new!$E$41:$E$46</c:f>
              <c:numCache>
                <c:formatCode>General</c:formatCode>
                <c:ptCount val="6"/>
                <c:pt idx="0">
                  <c:v>8.9</c:v>
                </c:pt>
                <c:pt idx="1">
                  <c:v>0.157</c:v>
                </c:pt>
                <c:pt idx="2">
                  <c:v>0.23</c:v>
                </c:pt>
                <c:pt idx="3">
                  <c:v>0</c:v>
                </c:pt>
                <c:pt idx="4">
                  <c:v>2.5</c:v>
                </c:pt>
                <c:pt idx="5">
                  <c:v>1.3</c:v>
                </c:pt>
              </c:numCache>
            </c:numRef>
          </c:val>
          <c:extLst>
            <c:ext xmlns:c16="http://schemas.microsoft.com/office/drawing/2014/chart" uri="{C3380CC4-5D6E-409C-BE32-E72D297353CC}">
              <c16:uniqueId val="{0000000C-3554-A84F-B3C1-767097D22765}"/>
            </c:ext>
          </c:extLst>
        </c:ser>
        <c:dLbls>
          <c:dLblPos val="inEnd"/>
          <c:showLegendKey val="0"/>
          <c:showVal val="0"/>
          <c:showCatName val="0"/>
          <c:showSerName val="0"/>
          <c:showPercent val="1"/>
          <c:showBubbleSize val="0"/>
          <c:showLeaderLines val="1"/>
        </c:dLbls>
        <c:firstSliceAng val="0"/>
      </c:pieChart>
      <c:spPr>
        <a:noFill/>
        <a:ln>
          <a:noFill/>
        </a:ln>
        <a:effectLst/>
      </c:spPr>
    </c:plotArea>
    <c:legend>
      <c:legendPos val="t"/>
      <c:overlay val="0"/>
      <c:spPr>
        <a:noFill/>
        <a:ln>
          <a:noFill/>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cap="all" spc="50" baseline="0">
                <a:solidFill>
                  <a:schemeClr val="tx1">
                    <a:lumMod val="65000"/>
                    <a:lumOff val="35000"/>
                  </a:schemeClr>
                </a:solidFill>
                <a:latin typeface="+mn-lt"/>
                <a:ea typeface="+mn-ea"/>
                <a:cs typeface="+mn-cs"/>
              </a:defRPr>
            </a:pPr>
            <a:r>
              <a:rPr lang="en-GB"/>
              <a:t>Total Event Emissions (tCO2e)</a:t>
            </a:r>
          </a:p>
        </c:rich>
      </c:tx>
      <c:overlay val="0"/>
      <c:spPr>
        <a:noFill/>
        <a:ln>
          <a:noFill/>
        </a:ln>
        <a:effectLst/>
      </c:spPr>
      <c:txPr>
        <a:bodyPr rot="0" spcFirstLastPara="1" vertOverflow="ellipsis" vert="horz" wrap="square" anchor="ctr" anchorCtr="1"/>
        <a:lstStyle/>
        <a:p>
          <a:pPr>
            <a:defRPr sz="1400" b="1" i="0" u="none" strike="noStrike" kern="1200" cap="all" spc="5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1-E294-48D8-859E-67404F2A1636}"/>
              </c:ext>
            </c:extLst>
          </c:dPt>
          <c:dPt>
            <c:idx val="1"/>
            <c:bubble3D val="0"/>
            <c:spPr>
              <a:solidFill>
                <a:schemeClr val="accent2"/>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3-E294-48D8-859E-67404F2A1636}"/>
              </c:ext>
            </c:extLst>
          </c:dPt>
          <c:dPt>
            <c:idx val="2"/>
            <c:bubble3D val="0"/>
            <c:spPr>
              <a:solidFill>
                <a:schemeClr val="accent3"/>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5-E294-48D8-859E-67404F2A1636}"/>
              </c:ext>
            </c:extLst>
          </c:dPt>
          <c:dPt>
            <c:idx val="3"/>
            <c:bubble3D val="0"/>
            <c:spPr>
              <a:solidFill>
                <a:schemeClr val="accent4"/>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7-E294-48D8-859E-67404F2A1636}"/>
              </c:ext>
            </c:extLst>
          </c:dPt>
          <c:dPt>
            <c:idx val="4"/>
            <c:bubble3D val="0"/>
            <c:spPr>
              <a:solidFill>
                <a:schemeClr val="accent5"/>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9-E294-48D8-859E-67404F2A1636}"/>
              </c:ext>
            </c:extLst>
          </c:dPt>
          <c:dPt>
            <c:idx val="5"/>
            <c:bubble3D val="0"/>
            <c:spPr>
              <a:solidFill>
                <a:schemeClr val="accent6"/>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B-E294-48D8-859E-67404F2A1636}"/>
              </c:ext>
            </c:extLst>
          </c:dPt>
          <c:dPt>
            <c:idx val="6"/>
            <c:bubble3D val="0"/>
            <c:spPr>
              <a:solidFill>
                <a:schemeClr val="accent1">
                  <a:lumMod val="60000"/>
                </a:schemeClr>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D-E294-48D8-859E-67404F2A1636}"/>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'SUMMARY (EXC. DELEGATE TRAVEL)'!$H$7:$H$13</c:f>
              <c:strCache>
                <c:ptCount val="7"/>
                <c:pt idx="0">
                  <c:v>Total Travel</c:v>
                </c:pt>
                <c:pt idx="1">
                  <c:v>Total Accommodation</c:v>
                </c:pt>
                <c:pt idx="2">
                  <c:v>Total F&amp;B</c:v>
                </c:pt>
                <c:pt idx="3">
                  <c:v>Event Energy</c:v>
                </c:pt>
                <c:pt idx="4">
                  <c:v>Materials</c:v>
                </c:pt>
                <c:pt idx="5">
                  <c:v>Transport</c:v>
                </c:pt>
                <c:pt idx="6">
                  <c:v>Waste</c:v>
                </c:pt>
              </c:strCache>
            </c:strRef>
          </c:cat>
          <c:val>
            <c:numRef>
              <c:f>'SUMMARY (EXC. DELEGATE TRAVEL)'!$I$7:$I$13</c:f>
              <c:numCache>
                <c:formatCode>0.00</c:formatCode>
                <c:ptCount val="7"/>
                <c:pt idx="0">
                  <c:v>3.71</c:v>
                </c:pt>
                <c:pt idx="1">
                  <c:v>0.85</c:v>
                </c:pt>
                <c:pt idx="2">
                  <c:v>1.02</c:v>
                </c:pt>
                <c:pt idx="3">
                  <c:v>0.48</c:v>
                </c:pt>
                <c:pt idx="4">
                  <c:v>7.0000000000000007E-2</c:v>
                </c:pt>
                <c:pt idx="5">
                  <c:v>0.41</c:v>
                </c:pt>
                <c:pt idx="6">
                  <c:v>0.05</c:v>
                </c:pt>
              </c:numCache>
            </c:numRef>
          </c:val>
          <c:extLst>
            <c:ext xmlns:c16="http://schemas.microsoft.com/office/drawing/2014/chart" uri="{C3380CC4-5D6E-409C-BE32-E72D297353CC}">
              <c16:uniqueId val="{0000000E-E294-48D8-859E-67404F2A1636}"/>
            </c:ext>
          </c:extLst>
        </c:ser>
        <c:dLbls>
          <c:dLblPos val="inEnd"/>
          <c:showLegendKey val="0"/>
          <c:showVal val="0"/>
          <c:showCatName val="0"/>
          <c:showSerName val="0"/>
          <c:showPercent val="1"/>
          <c:showBubbleSize val="0"/>
          <c:showLeaderLines val="1"/>
        </c:dLbls>
        <c:firstSliceAng val="0"/>
      </c:pieChart>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cap="all" spc="50" baseline="0">
                <a:solidFill>
                  <a:schemeClr val="tx1">
                    <a:lumMod val="65000"/>
                    <a:lumOff val="35000"/>
                  </a:schemeClr>
                </a:solidFill>
                <a:latin typeface="+mn-lt"/>
                <a:ea typeface="+mn-ea"/>
                <a:cs typeface="+mn-cs"/>
              </a:defRPr>
            </a:pPr>
            <a:r>
              <a:rPr lang="en-GB"/>
              <a:t>DELEGATE Event Emissions (tCO2e)</a:t>
            </a:r>
          </a:p>
        </c:rich>
      </c:tx>
      <c:overlay val="0"/>
      <c:spPr>
        <a:noFill/>
        <a:ln>
          <a:noFill/>
        </a:ln>
        <a:effectLst/>
      </c:spPr>
      <c:txPr>
        <a:bodyPr rot="0" spcFirstLastPara="1" vertOverflow="ellipsis" vert="horz" wrap="square" anchor="ctr" anchorCtr="1"/>
        <a:lstStyle/>
        <a:p>
          <a:pPr>
            <a:defRPr sz="1400" b="1" i="0" u="none" strike="noStrike" kern="1200" cap="all" spc="5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1-2225-4E41-B9DE-7DE57EC6D426}"/>
              </c:ext>
            </c:extLst>
          </c:dPt>
          <c:dPt>
            <c:idx val="1"/>
            <c:bubble3D val="0"/>
            <c:spPr>
              <a:solidFill>
                <a:schemeClr val="accent2"/>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3-2225-4E41-B9DE-7DE57EC6D426}"/>
              </c:ext>
            </c:extLst>
          </c:dPt>
          <c:dPt>
            <c:idx val="2"/>
            <c:bubble3D val="0"/>
            <c:spPr>
              <a:solidFill>
                <a:schemeClr val="accent3"/>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5-2225-4E41-B9DE-7DE57EC6D426}"/>
              </c:ext>
            </c:extLst>
          </c:dPt>
          <c:dPt>
            <c:idx val="3"/>
            <c:bubble3D val="0"/>
            <c:spPr>
              <a:solidFill>
                <a:schemeClr val="accent4"/>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7-2225-4E41-B9DE-7DE57EC6D426}"/>
              </c:ext>
            </c:extLst>
          </c:dPt>
          <c:dPt>
            <c:idx val="4"/>
            <c:bubble3D val="0"/>
            <c:spPr>
              <a:solidFill>
                <a:schemeClr val="accent5"/>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9-2225-4E41-B9DE-7DE57EC6D426}"/>
              </c:ext>
            </c:extLst>
          </c:dPt>
          <c:dPt>
            <c:idx val="5"/>
            <c:bubble3D val="0"/>
            <c:spPr>
              <a:solidFill>
                <a:schemeClr val="accent6"/>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B-2225-4E41-B9DE-7DE57EC6D426}"/>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[1]SUMMARY_new!$B$32:$B$37</c:f>
              <c:strCache>
                <c:ptCount val="6"/>
                <c:pt idx="0">
                  <c:v>Delegate Flights</c:v>
                </c:pt>
                <c:pt idx="1">
                  <c:v>Delegate Train</c:v>
                </c:pt>
                <c:pt idx="2">
                  <c:v>Delegate Private Vehicles</c:v>
                </c:pt>
                <c:pt idx="3">
                  <c:v>Delegate Coaches</c:v>
                </c:pt>
                <c:pt idx="4">
                  <c:v>Delegate Accommodation</c:v>
                </c:pt>
                <c:pt idx="5">
                  <c:v>Delegate Food &amp; Beverage</c:v>
                </c:pt>
              </c:strCache>
            </c:strRef>
          </c:cat>
          <c:val>
            <c:numRef>
              <c:f>[1]SUMMARY_new!$E$32:$E$37</c:f>
              <c:numCache>
                <c:formatCode>General</c:formatCode>
                <c:ptCount val="6"/>
                <c:pt idx="0">
                  <c:v>30.4</c:v>
                </c:pt>
                <c:pt idx="1">
                  <c:v>0.16600000000000001</c:v>
                </c:pt>
                <c:pt idx="2">
                  <c:v>0.157</c:v>
                </c:pt>
                <c:pt idx="3">
                  <c:v>0</c:v>
                </c:pt>
                <c:pt idx="4">
                  <c:v>7.6</c:v>
                </c:pt>
                <c:pt idx="5">
                  <c:v>2.5</c:v>
                </c:pt>
              </c:numCache>
            </c:numRef>
          </c:val>
          <c:extLst>
            <c:ext xmlns:c16="http://schemas.microsoft.com/office/drawing/2014/chart" uri="{C3380CC4-5D6E-409C-BE32-E72D297353CC}">
              <c16:uniqueId val="{0000000C-2225-4E41-B9DE-7DE57EC6D426}"/>
            </c:ext>
          </c:extLst>
        </c:ser>
        <c:dLbls>
          <c:dLblPos val="inEnd"/>
          <c:showLegendKey val="0"/>
          <c:showVal val="0"/>
          <c:showCatName val="0"/>
          <c:showSerName val="0"/>
          <c:showPercent val="1"/>
          <c:showBubbleSize val="0"/>
          <c:showLeaderLines val="1"/>
        </c:dLbls>
        <c:firstSliceAng val="0"/>
      </c:pieChart>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cap="all" spc="50" baseline="0">
                <a:solidFill>
                  <a:schemeClr val="tx1">
                    <a:lumMod val="65000"/>
                    <a:lumOff val="35000"/>
                  </a:schemeClr>
                </a:solidFill>
                <a:latin typeface="+mn-lt"/>
                <a:ea typeface="+mn-ea"/>
                <a:cs typeface="+mn-cs"/>
              </a:defRPr>
            </a:pPr>
            <a:r>
              <a:rPr lang="en-GB"/>
              <a:t>CREW Event Emissions (tCO2e)</a:t>
            </a:r>
          </a:p>
        </c:rich>
      </c:tx>
      <c:overlay val="0"/>
      <c:spPr>
        <a:noFill/>
        <a:ln>
          <a:noFill/>
        </a:ln>
        <a:effectLst/>
      </c:spPr>
      <c:txPr>
        <a:bodyPr rot="0" spcFirstLastPara="1" vertOverflow="ellipsis" vert="horz" wrap="square" anchor="ctr" anchorCtr="1"/>
        <a:lstStyle/>
        <a:p>
          <a:pPr>
            <a:defRPr sz="1400" b="1" i="0" u="none" strike="noStrike" kern="1200" cap="all" spc="5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1-3E0F-4B40-A6D8-00F863FAB108}"/>
              </c:ext>
            </c:extLst>
          </c:dPt>
          <c:dPt>
            <c:idx val="1"/>
            <c:bubble3D val="0"/>
            <c:spPr>
              <a:solidFill>
                <a:schemeClr val="accent2"/>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3-3E0F-4B40-A6D8-00F863FAB108}"/>
              </c:ext>
            </c:extLst>
          </c:dPt>
          <c:dPt>
            <c:idx val="2"/>
            <c:bubble3D val="0"/>
            <c:spPr>
              <a:solidFill>
                <a:schemeClr val="accent3"/>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5-3E0F-4B40-A6D8-00F863FAB108}"/>
              </c:ext>
            </c:extLst>
          </c:dPt>
          <c:dPt>
            <c:idx val="3"/>
            <c:bubble3D val="0"/>
            <c:spPr>
              <a:solidFill>
                <a:schemeClr val="accent4"/>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7-3E0F-4B40-A6D8-00F863FAB108}"/>
              </c:ext>
            </c:extLst>
          </c:dPt>
          <c:dPt>
            <c:idx val="4"/>
            <c:bubble3D val="0"/>
            <c:spPr>
              <a:solidFill>
                <a:schemeClr val="accent5"/>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9-3E0F-4B40-A6D8-00F863FAB108}"/>
              </c:ext>
            </c:extLst>
          </c:dPt>
          <c:dPt>
            <c:idx val="5"/>
            <c:bubble3D val="0"/>
            <c:spPr>
              <a:solidFill>
                <a:schemeClr val="accent6"/>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B-3E0F-4B40-A6D8-00F863FAB108}"/>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[1]SUMMARY_new!$B$41:$B$46</c:f>
              <c:strCache>
                <c:ptCount val="6"/>
                <c:pt idx="0">
                  <c:v>Crew Flights</c:v>
                </c:pt>
                <c:pt idx="1">
                  <c:v>Crew Train</c:v>
                </c:pt>
                <c:pt idx="2">
                  <c:v>Crew Private Vehicles</c:v>
                </c:pt>
                <c:pt idx="3">
                  <c:v>Crew Coaches</c:v>
                </c:pt>
                <c:pt idx="4">
                  <c:v>Crew Accomodation</c:v>
                </c:pt>
                <c:pt idx="5">
                  <c:v>Crew Food &amp; Beverage</c:v>
                </c:pt>
              </c:strCache>
            </c:strRef>
          </c:cat>
          <c:val>
            <c:numRef>
              <c:f>[1]SUMMARY_new!$E$41:$E$46</c:f>
              <c:numCache>
                <c:formatCode>General</c:formatCode>
                <c:ptCount val="6"/>
                <c:pt idx="0">
                  <c:v>8.9</c:v>
                </c:pt>
                <c:pt idx="1">
                  <c:v>0.157</c:v>
                </c:pt>
                <c:pt idx="2">
                  <c:v>0.23</c:v>
                </c:pt>
                <c:pt idx="3">
                  <c:v>0</c:v>
                </c:pt>
                <c:pt idx="4">
                  <c:v>2.5</c:v>
                </c:pt>
                <c:pt idx="5">
                  <c:v>1.3</c:v>
                </c:pt>
              </c:numCache>
            </c:numRef>
          </c:val>
          <c:extLst>
            <c:ext xmlns:c16="http://schemas.microsoft.com/office/drawing/2014/chart" uri="{C3380CC4-5D6E-409C-BE32-E72D297353CC}">
              <c16:uniqueId val="{0000000C-3E0F-4B40-A6D8-00F863FAB108}"/>
            </c:ext>
          </c:extLst>
        </c:ser>
        <c:dLbls>
          <c:dLblPos val="inEnd"/>
          <c:showLegendKey val="0"/>
          <c:showVal val="0"/>
          <c:showCatName val="0"/>
          <c:showSerName val="0"/>
          <c:showPercent val="1"/>
          <c:showBubbleSize val="0"/>
          <c:showLeaderLines val="1"/>
        </c:dLbls>
        <c:firstSliceAng val="0"/>
      </c:pieChart>
      <c:spPr>
        <a:noFill/>
        <a:ln>
          <a:noFill/>
        </a:ln>
        <a:effectLst/>
      </c:spPr>
    </c:plotArea>
    <c:legend>
      <c:legendPos val="t"/>
      <c:overlay val="0"/>
      <c:spPr>
        <a:noFill/>
        <a:ln>
          <a:noFill/>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8">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lt1"/>
    </cs:fontRef>
    <cs:defRPr sz="900" b="1"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scene3d>
        <a:camera prst="orthographicFront"/>
        <a:lightRig rig="brightRoom" dir="t"/>
      </a:scene3d>
      <a:sp3d prstMaterial="flat">
        <a:bevelT w="50800" h="101600" prst="angle"/>
        <a:contourClr>
          <a:srgbClr val="000000"/>
        </a:contourClr>
      </a:sp3d>
    </cs:spPr>
  </cs:dataPoint>
  <cs:dataPoint3D>
    <cs:lnRef idx="0"/>
    <cs:fillRef idx="0">
      <cs:styleClr val="auto"/>
    </cs:fillRef>
    <cs:effectRef idx="0"/>
    <cs:fontRef idx="minor">
      <a:schemeClr val="tx1"/>
    </cs:fontRef>
    <cs:spPr>
      <a:solidFill>
        <a:schemeClr val="phClr"/>
      </a:solidFill>
      <a:ln w="1905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1" i="0" kern="1200" cap="all" spc="50"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8">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lt1"/>
    </cs:fontRef>
    <cs:defRPr sz="900" b="1"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scene3d>
        <a:camera prst="orthographicFront"/>
        <a:lightRig rig="brightRoom" dir="t"/>
      </a:scene3d>
      <a:sp3d prstMaterial="flat">
        <a:bevelT w="50800" h="101600" prst="angle"/>
        <a:contourClr>
          <a:srgbClr val="000000"/>
        </a:contourClr>
      </a:sp3d>
    </cs:spPr>
  </cs:dataPoint>
  <cs:dataPoint3D>
    <cs:lnRef idx="0"/>
    <cs:fillRef idx="0">
      <cs:styleClr val="auto"/>
    </cs:fillRef>
    <cs:effectRef idx="0"/>
    <cs:fontRef idx="minor">
      <a:schemeClr val="tx1"/>
    </cs:fontRef>
    <cs:spPr>
      <a:solidFill>
        <a:schemeClr val="phClr"/>
      </a:solidFill>
      <a:ln w="1905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1" i="0" kern="1200" cap="all" spc="50"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8">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lt1"/>
    </cs:fontRef>
    <cs:defRPr sz="900" b="1"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scene3d>
        <a:camera prst="orthographicFront"/>
        <a:lightRig rig="brightRoom" dir="t"/>
      </a:scene3d>
      <a:sp3d prstMaterial="flat">
        <a:bevelT w="50800" h="101600" prst="angle"/>
        <a:contourClr>
          <a:srgbClr val="000000"/>
        </a:contourClr>
      </a:sp3d>
    </cs:spPr>
  </cs:dataPoint>
  <cs:dataPoint3D>
    <cs:lnRef idx="0"/>
    <cs:fillRef idx="0">
      <cs:styleClr val="auto"/>
    </cs:fillRef>
    <cs:effectRef idx="0"/>
    <cs:fontRef idx="minor">
      <a:schemeClr val="tx1"/>
    </cs:fontRef>
    <cs:spPr>
      <a:solidFill>
        <a:schemeClr val="phClr"/>
      </a:solidFill>
      <a:ln w="1905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1" i="0" kern="1200" cap="all" spc="50"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58">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lt1"/>
    </cs:fontRef>
    <cs:defRPr sz="900" b="1"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scene3d>
        <a:camera prst="orthographicFront"/>
        <a:lightRig rig="brightRoom" dir="t"/>
      </a:scene3d>
      <a:sp3d prstMaterial="flat">
        <a:bevelT w="50800" h="101600" prst="angle"/>
        <a:contourClr>
          <a:srgbClr val="000000"/>
        </a:contourClr>
      </a:sp3d>
    </cs:spPr>
  </cs:dataPoint>
  <cs:dataPoint3D>
    <cs:lnRef idx="0"/>
    <cs:fillRef idx="0">
      <cs:styleClr val="auto"/>
    </cs:fillRef>
    <cs:effectRef idx="0"/>
    <cs:fontRef idx="minor">
      <a:schemeClr val="tx1"/>
    </cs:fontRef>
    <cs:spPr>
      <a:solidFill>
        <a:schemeClr val="phClr"/>
      </a:solidFill>
      <a:ln w="1905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1" i="0" kern="1200" cap="all" spc="50"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58">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lt1"/>
    </cs:fontRef>
    <cs:defRPr sz="900" b="1"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scene3d>
        <a:camera prst="orthographicFront"/>
        <a:lightRig rig="brightRoom" dir="t"/>
      </a:scene3d>
      <a:sp3d prstMaterial="flat">
        <a:bevelT w="50800" h="101600" prst="angle"/>
        <a:contourClr>
          <a:srgbClr val="000000"/>
        </a:contourClr>
      </a:sp3d>
    </cs:spPr>
  </cs:dataPoint>
  <cs:dataPoint3D>
    <cs:lnRef idx="0"/>
    <cs:fillRef idx="0">
      <cs:styleClr val="auto"/>
    </cs:fillRef>
    <cs:effectRef idx="0"/>
    <cs:fontRef idx="minor">
      <a:schemeClr val="tx1"/>
    </cs:fontRef>
    <cs:spPr>
      <a:solidFill>
        <a:schemeClr val="phClr"/>
      </a:solidFill>
      <a:ln w="1905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1" i="0" kern="1200" cap="all" spc="50"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58">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lt1"/>
    </cs:fontRef>
    <cs:defRPr sz="900" b="1"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scene3d>
        <a:camera prst="orthographicFront"/>
        <a:lightRig rig="brightRoom" dir="t"/>
      </a:scene3d>
      <a:sp3d prstMaterial="flat">
        <a:bevelT w="50800" h="101600" prst="angle"/>
        <a:contourClr>
          <a:srgbClr val="000000"/>
        </a:contourClr>
      </a:sp3d>
    </cs:spPr>
  </cs:dataPoint>
  <cs:dataPoint3D>
    <cs:lnRef idx="0"/>
    <cs:fillRef idx="0">
      <cs:styleClr val="auto"/>
    </cs:fillRef>
    <cs:effectRef idx="0"/>
    <cs:fontRef idx="minor">
      <a:schemeClr val="tx1"/>
    </cs:fontRef>
    <cs:spPr>
      <a:solidFill>
        <a:schemeClr val="phClr"/>
      </a:solidFill>
      <a:ln w="1905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1" i="0" kern="1200" cap="all" spc="50"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1</xdr:col>
      <xdr:colOff>214802</xdr:colOff>
      <xdr:row>81</xdr:row>
      <xdr:rowOff>72875</xdr:rowOff>
    </xdr:from>
    <xdr:to>
      <xdr:col>2</xdr:col>
      <xdr:colOff>1051560</xdr:colOff>
      <xdr:row>84</xdr:row>
      <xdr:rowOff>60960</xdr:rowOff>
    </xdr:to>
    <xdr:sp macro="" textlink="">
      <xdr:nvSpPr>
        <xdr:cNvPr id="2" name="Rectangle 1">
          <a:extLst>
            <a:ext uri="{FF2B5EF4-FFF2-40B4-BE49-F238E27FC236}">
              <a16:creationId xmlns:a16="http://schemas.microsoft.com/office/drawing/2014/main" id="{8773B8FD-BA89-FE4D-B4A9-4F3F460F8D98}"/>
            </a:ext>
          </a:extLst>
        </xdr:cNvPr>
        <xdr:cNvSpPr/>
      </xdr:nvSpPr>
      <xdr:spPr>
        <a:xfrm>
          <a:off x="1487342" y="17111195"/>
          <a:ext cx="2970358" cy="582445"/>
        </a:xfrm>
        <a:prstGeom prst="rect">
          <a:avLst/>
        </a:prstGeom>
        <a:solidFill>
          <a:srgbClr val="008CC6"/>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161948</xdr:colOff>
      <xdr:row>3</xdr:row>
      <xdr:rowOff>194794</xdr:rowOff>
    </xdr:from>
    <xdr:to>
      <xdr:col>15</xdr:col>
      <xdr:colOff>517548</xdr:colOff>
      <xdr:row>17</xdr:row>
      <xdr:rowOff>52554</xdr:rowOff>
    </xdr:to>
    <xdr:graphicFrame macro="">
      <xdr:nvGraphicFramePr>
        <xdr:cNvPr id="3" name="Chart 2">
          <a:extLst>
            <a:ext uri="{FF2B5EF4-FFF2-40B4-BE49-F238E27FC236}">
              <a16:creationId xmlns:a16="http://schemas.microsoft.com/office/drawing/2014/main" id="{F2F70CF7-B943-D648-9F0D-081BD33BE27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198915</xdr:colOff>
      <xdr:row>72</xdr:row>
      <xdr:rowOff>137710</xdr:rowOff>
    </xdr:from>
    <xdr:to>
      <xdr:col>4</xdr:col>
      <xdr:colOff>0</xdr:colOff>
      <xdr:row>90</xdr:row>
      <xdr:rowOff>39165</xdr:rowOff>
    </xdr:to>
    <xdr:grpSp>
      <xdr:nvGrpSpPr>
        <xdr:cNvPr id="4" name="Group 3">
          <a:extLst>
            <a:ext uri="{FF2B5EF4-FFF2-40B4-BE49-F238E27FC236}">
              <a16:creationId xmlns:a16="http://schemas.microsoft.com/office/drawing/2014/main" id="{FC286A5F-31FB-2549-893B-74C21CB7C54D}"/>
            </a:ext>
          </a:extLst>
        </xdr:cNvPr>
        <xdr:cNvGrpSpPr/>
      </xdr:nvGrpSpPr>
      <xdr:grpSpPr>
        <a:xfrm>
          <a:off x="1471455" y="15392950"/>
          <a:ext cx="4434045" cy="3467615"/>
          <a:chOff x="1164067" y="3162299"/>
          <a:chExt cx="5383690" cy="3481937"/>
        </a:xfrm>
      </xdr:grpSpPr>
      <xdr:sp macro="" textlink="">
        <xdr:nvSpPr>
          <xdr:cNvPr id="5" name="Rectangle 4">
            <a:extLst>
              <a:ext uri="{FF2B5EF4-FFF2-40B4-BE49-F238E27FC236}">
                <a16:creationId xmlns:a16="http://schemas.microsoft.com/office/drawing/2014/main" id="{EA4DAD63-CD1E-3BB5-3671-5E72F0E7BF40}"/>
              </a:ext>
            </a:extLst>
          </xdr:cNvPr>
          <xdr:cNvSpPr/>
        </xdr:nvSpPr>
        <xdr:spPr>
          <a:xfrm>
            <a:off x="1255950" y="3294202"/>
            <a:ext cx="791019" cy="473355"/>
          </a:xfrm>
          <a:prstGeom prst="rect">
            <a:avLst/>
          </a:prstGeom>
          <a:solidFill>
            <a:srgbClr val="29AD76"/>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en-GB"/>
          </a:p>
        </xdr:txBody>
      </xdr:sp>
      <xdr:sp macro="" textlink="">
        <xdr:nvSpPr>
          <xdr:cNvPr id="6" name="Rectangle 5">
            <a:extLst>
              <a:ext uri="{FF2B5EF4-FFF2-40B4-BE49-F238E27FC236}">
                <a16:creationId xmlns:a16="http://schemas.microsoft.com/office/drawing/2014/main" id="{590F4B42-7ABC-DFDD-A6B6-2335872CBC04}"/>
              </a:ext>
            </a:extLst>
          </xdr:cNvPr>
          <xdr:cNvSpPr/>
        </xdr:nvSpPr>
        <xdr:spPr>
          <a:xfrm>
            <a:off x="1255950" y="3845787"/>
            <a:ext cx="1730216" cy="473355"/>
          </a:xfrm>
          <a:prstGeom prst="rect">
            <a:avLst/>
          </a:prstGeom>
          <a:solidFill>
            <a:srgbClr val="B2D7DC"/>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en-GB"/>
          </a:p>
        </xdr:txBody>
      </xdr:sp>
      <xdr:sp macro="" textlink="">
        <xdr:nvSpPr>
          <xdr:cNvPr id="7" name="Rectangle 6">
            <a:extLst>
              <a:ext uri="{FF2B5EF4-FFF2-40B4-BE49-F238E27FC236}">
                <a16:creationId xmlns:a16="http://schemas.microsoft.com/office/drawing/2014/main" id="{31E93AB4-736D-F1BF-A7D9-1047F5C2E162}"/>
              </a:ext>
            </a:extLst>
          </xdr:cNvPr>
          <xdr:cNvSpPr/>
        </xdr:nvSpPr>
        <xdr:spPr>
          <a:xfrm>
            <a:off x="1255950" y="4397372"/>
            <a:ext cx="2587801" cy="473355"/>
          </a:xfrm>
          <a:prstGeom prst="rect">
            <a:avLst/>
          </a:prstGeom>
          <a:solidFill>
            <a:srgbClr val="B2D7B3"/>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en-GB"/>
          </a:p>
        </xdr:txBody>
      </xdr:sp>
      <xdr:sp macro="" textlink="">
        <xdr:nvSpPr>
          <xdr:cNvPr id="8" name="Rectangle 7">
            <a:extLst>
              <a:ext uri="{FF2B5EF4-FFF2-40B4-BE49-F238E27FC236}">
                <a16:creationId xmlns:a16="http://schemas.microsoft.com/office/drawing/2014/main" id="{EF8B0DCA-2174-DCAF-7887-1EA6600DEDB2}"/>
              </a:ext>
            </a:extLst>
          </xdr:cNvPr>
          <xdr:cNvSpPr/>
        </xdr:nvSpPr>
        <xdr:spPr>
          <a:xfrm>
            <a:off x="1255950" y="4947320"/>
            <a:ext cx="3445387" cy="473355"/>
          </a:xfrm>
          <a:prstGeom prst="rect">
            <a:avLst/>
          </a:prstGeom>
          <a:solidFill>
            <a:srgbClr val="C7BEDF"/>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en-GB"/>
          </a:p>
        </xdr:txBody>
      </xdr:sp>
      <xdr:sp macro="" textlink="">
        <xdr:nvSpPr>
          <xdr:cNvPr id="9" name="Rectangle 8">
            <a:extLst>
              <a:ext uri="{FF2B5EF4-FFF2-40B4-BE49-F238E27FC236}">
                <a16:creationId xmlns:a16="http://schemas.microsoft.com/office/drawing/2014/main" id="{0089D514-B56C-C4FD-EA3B-7C38F7901303}"/>
              </a:ext>
            </a:extLst>
          </xdr:cNvPr>
          <xdr:cNvSpPr/>
        </xdr:nvSpPr>
        <xdr:spPr>
          <a:xfrm>
            <a:off x="1255950" y="5496706"/>
            <a:ext cx="4302971" cy="473355"/>
          </a:xfrm>
          <a:prstGeom prst="rect">
            <a:avLst/>
          </a:prstGeom>
          <a:solidFill>
            <a:srgbClr val="BE84B9"/>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en-GB"/>
          </a:p>
        </xdr:txBody>
      </xdr:sp>
      <xdr:sp macro="" textlink="">
        <xdr:nvSpPr>
          <xdr:cNvPr id="10" name="Rectangle 9">
            <a:extLst>
              <a:ext uri="{FF2B5EF4-FFF2-40B4-BE49-F238E27FC236}">
                <a16:creationId xmlns:a16="http://schemas.microsoft.com/office/drawing/2014/main" id="{43D4C3BA-1BDF-A416-6F92-C6FCDDE8E059}"/>
              </a:ext>
            </a:extLst>
          </xdr:cNvPr>
          <xdr:cNvSpPr/>
        </xdr:nvSpPr>
        <xdr:spPr>
          <a:xfrm>
            <a:off x="1255950" y="6047728"/>
            <a:ext cx="5160557" cy="473355"/>
          </a:xfrm>
          <a:prstGeom prst="rect">
            <a:avLst/>
          </a:prstGeom>
          <a:solidFill>
            <a:srgbClr val="43254C"/>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en-GB">
              <a:solidFill>
                <a:srgbClr val="43254C"/>
              </a:solidFill>
            </a:endParaRPr>
          </a:p>
        </xdr:txBody>
      </xdr:sp>
      <xdr:cxnSp macro="">
        <xdr:nvCxnSpPr>
          <xdr:cNvPr id="11" name="Straight Connector 10">
            <a:extLst>
              <a:ext uri="{FF2B5EF4-FFF2-40B4-BE49-F238E27FC236}">
                <a16:creationId xmlns:a16="http://schemas.microsoft.com/office/drawing/2014/main" id="{678CF813-476A-F7B3-5131-99877CCE3509}"/>
              </a:ext>
            </a:extLst>
          </xdr:cNvPr>
          <xdr:cNvCxnSpPr>
            <a:cxnSpLocks/>
          </xdr:cNvCxnSpPr>
        </xdr:nvCxnSpPr>
        <xdr:spPr>
          <a:xfrm>
            <a:off x="1167233" y="3162299"/>
            <a:ext cx="1" cy="3481937"/>
          </a:xfrm>
          <a:prstGeom prst="line">
            <a:avLst/>
          </a:prstGeom>
          <a:ln w="9525">
            <a:solidFill>
              <a:schemeClr val="tx1">
                <a:lumMod val="75000"/>
                <a:lumOff val="2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12" name="Straight Connector 11">
            <a:extLst>
              <a:ext uri="{FF2B5EF4-FFF2-40B4-BE49-F238E27FC236}">
                <a16:creationId xmlns:a16="http://schemas.microsoft.com/office/drawing/2014/main" id="{DF29342F-1C88-9A36-AA05-E70E9A1CAC4B}"/>
              </a:ext>
            </a:extLst>
          </xdr:cNvPr>
          <xdr:cNvCxnSpPr>
            <a:cxnSpLocks/>
          </xdr:cNvCxnSpPr>
        </xdr:nvCxnSpPr>
        <xdr:spPr>
          <a:xfrm flipH="1">
            <a:off x="1164067" y="6644236"/>
            <a:ext cx="5383690" cy="0"/>
          </a:xfrm>
          <a:prstGeom prst="line">
            <a:avLst/>
          </a:prstGeom>
          <a:ln w="9525">
            <a:solidFill>
              <a:schemeClr val="tx1">
                <a:lumMod val="75000"/>
                <a:lumOff val="25000"/>
              </a:schemeClr>
            </a:solidFill>
          </a:ln>
        </xdr:spPr>
        <xdr:style>
          <a:lnRef idx="1">
            <a:schemeClr val="accent1"/>
          </a:lnRef>
          <a:fillRef idx="0">
            <a:schemeClr val="accent1"/>
          </a:fillRef>
          <a:effectRef idx="0">
            <a:schemeClr val="accent1"/>
          </a:effectRef>
          <a:fontRef idx="minor">
            <a:schemeClr val="tx1"/>
          </a:fontRef>
        </xdr:style>
      </xdr:cxnSp>
      <xdr:sp macro="" textlink="">
        <xdr:nvSpPr>
          <xdr:cNvPr id="13" name="TextBox 26">
            <a:extLst>
              <a:ext uri="{FF2B5EF4-FFF2-40B4-BE49-F238E27FC236}">
                <a16:creationId xmlns:a16="http://schemas.microsoft.com/office/drawing/2014/main" id="{27F873FB-9883-78B7-735B-67A751A426EF}"/>
              </a:ext>
            </a:extLst>
          </xdr:cNvPr>
          <xdr:cNvSpPr txBox="1"/>
        </xdr:nvSpPr>
        <xdr:spPr>
          <a:xfrm>
            <a:off x="1322004" y="6145293"/>
            <a:ext cx="834527" cy="251723"/>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lang="en-GB" sz="1000" spc="150">
                <a:solidFill>
                  <a:schemeClr val="bg1"/>
                </a:solidFill>
                <a:latin typeface="Montserrat" pitchFamily="2" charset="77"/>
              </a:rPr>
              <a:t>85% +</a:t>
            </a:r>
          </a:p>
        </xdr:txBody>
      </xdr:sp>
      <xdr:sp macro="" textlink="">
        <xdr:nvSpPr>
          <xdr:cNvPr id="14" name="TextBox 27">
            <a:extLst>
              <a:ext uri="{FF2B5EF4-FFF2-40B4-BE49-F238E27FC236}">
                <a16:creationId xmlns:a16="http://schemas.microsoft.com/office/drawing/2014/main" id="{8E81EF08-76B5-4BE4-A3A5-9F2981608174}"/>
              </a:ext>
            </a:extLst>
          </xdr:cNvPr>
          <xdr:cNvSpPr txBox="1"/>
        </xdr:nvSpPr>
        <xdr:spPr>
          <a:xfrm>
            <a:off x="1303976" y="5600744"/>
            <a:ext cx="1504328" cy="251723"/>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lang="en-GB" sz="1000" spc="150">
                <a:solidFill>
                  <a:schemeClr val="bg1"/>
                </a:solidFill>
                <a:latin typeface="Montserrat" pitchFamily="2" charset="77"/>
              </a:rPr>
              <a:t>68 – 84% </a:t>
            </a:r>
          </a:p>
        </xdr:txBody>
      </xdr:sp>
      <xdr:sp macro="" textlink="">
        <xdr:nvSpPr>
          <xdr:cNvPr id="15" name="TextBox 28">
            <a:extLst>
              <a:ext uri="{FF2B5EF4-FFF2-40B4-BE49-F238E27FC236}">
                <a16:creationId xmlns:a16="http://schemas.microsoft.com/office/drawing/2014/main" id="{73176792-7CE2-8B2E-4400-D5E48DCC4B9E}"/>
              </a:ext>
            </a:extLst>
          </xdr:cNvPr>
          <xdr:cNvSpPr txBox="1"/>
        </xdr:nvSpPr>
        <xdr:spPr>
          <a:xfrm>
            <a:off x="1273980" y="5061362"/>
            <a:ext cx="2279843" cy="251723"/>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lang="en-GB" sz="1000" spc="150">
                <a:solidFill>
                  <a:schemeClr val="bg1"/>
                </a:solidFill>
                <a:latin typeface="Montserrat" pitchFamily="2" charset="77"/>
              </a:rPr>
              <a:t>51 – 67%</a:t>
            </a:r>
          </a:p>
        </xdr:txBody>
      </xdr:sp>
      <xdr:sp macro="" textlink="">
        <xdr:nvSpPr>
          <xdr:cNvPr id="16" name="TextBox 29">
            <a:extLst>
              <a:ext uri="{FF2B5EF4-FFF2-40B4-BE49-F238E27FC236}">
                <a16:creationId xmlns:a16="http://schemas.microsoft.com/office/drawing/2014/main" id="{D00E8935-32EE-9189-6DAC-C11376AE90AA}"/>
              </a:ext>
            </a:extLst>
          </xdr:cNvPr>
          <xdr:cNvSpPr txBox="1"/>
        </xdr:nvSpPr>
        <xdr:spPr>
          <a:xfrm>
            <a:off x="1282996" y="4519216"/>
            <a:ext cx="2279843" cy="251723"/>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lang="en-GB" sz="1000" spc="150">
                <a:solidFill>
                  <a:schemeClr val="bg1"/>
                </a:solidFill>
                <a:latin typeface="Montserrat" pitchFamily="2" charset="77"/>
              </a:rPr>
              <a:t>34-50%</a:t>
            </a:r>
          </a:p>
        </xdr:txBody>
      </xdr:sp>
      <xdr:sp macro="" textlink="">
        <xdr:nvSpPr>
          <xdr:cNvPr id="17" name="TextBox 30">
            <a:extLst>
              <a:ext uri="{FF2B5EF4-FFF2-40B4-BE49-F238E27FC236}">
                <a16:creationId xmlns:a16="http://schemas.microsoft.com/office/drawing/2014/main" id="{2FF9F468-4A9F-9284-1E32-4ADD79FFB95F}"/>
              </a:ext>
            </a:extLst>
          </xdr:cNvPr>
          <xdr:cNvSpPr txBox="1"/>
        </xdr:nvSpPr>
        <xdr:spPr>
          <a:xfrm>
            <a:off x="1255949" y="3970463"/>
            <a:ext cx="2279843" cy="251723"/>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lang="en-GB" sz="1000" spc="150">
                <a:solidFill>
                  <a:schemeClr val="bg1"/>
                </a:solidFill>
                <a:latin typeface="Montserrat" pitchFamily="2" charset="77"/>
              </a:rPr>
              <a:t>17- 33%</a:t>
            </a:r>
          </a:p>
        </xdr:txBody>
      </xdr:sp>
      <xdr:sp macro="" textlink="">
        <xdr:nvSpPr>
          <xdr:cNvPr id="18" name="TextBox 31">
            <a:extLst>
              <a:ext uri="{FF2B5EF4-FFF2-40B4-BE49-F238E27FC236}">
                <a16:creationId xmlns:a16="http://schemas.microsoft.com/office/drawing/2014/main" id="{4252D302-FC0F-6C40-226C-71CB3B0A2B1E}"/>
              </a:ext>
            </a:extLst>
          </xdr:cNvPr>
          <xdr:cNvSpPr txBox="1"/>
        </xdr:nvSpPr>
        <xdr:spPr>
          <a:xfrm>
            <a:off x="1264965" y="3414358"/>
            <a:ext cx="5087610" cy="251723"/>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lang="en-GB" sz="1000" spc="150">
                <a:solidFill>
                  <a:schemeClr val="bg1"/>
                </a:solidFill>
                <a:latin typeface="Montserrat" pitchFamily="2" charset="77"/>
              </a:rPr>
              <a:t>0-16%</a:t>
            </a:r>
          </a:p>
        </xdr:txBody>
      </xdr:sp>
    </xdr:grpSp>
    <xdr:clientData/>
  </xdr:twoCellAnchor>
  <xdr:twoCellAnchor>
    <xdr:from>
      <xdr:col>0</xdr:col>
      <xdr:colOff>1162892</xdr:colOff>
      <xdr:row>68</xdr:row>
      <xdr:rowOff>1</xdr:rowOff>
    </xdr:from>
    <xdr:to>
      <xdr:col>4</xdr:col>
      <xdr:colOff>639328</xdr:colOff>
      <xdr:row>72</xdr:row>
      <xdr:rowOff>98104</xdr:rowOff>
    </xdr:to>
    <xdr:sp macro="" textlink="">
      <xdr:nvSpPr>
        <xdr:cNvPr id="19" name="Title 1">
          <a:extLst>
            <a:ext uri="{FF2B5EF4-FFF2-40B4-BE49-F238E27FC236}">
              <a16:creationId xmlns:a16="http://schemas.microsoft.com/office/drawing/2014/main" id="{B270ECA9-3A21-5047-B283-731739B34DE9}"/>
            </a:ext>
          </a:extLst>
        </xdr:cNvPr>
        <xdr:cNvSpPr>
          <a:spLocks noGrp="1"/>
        </xdr:cNvSpPr>
      </xdr:nvSpPr>
      <xdr:spPr>
        <a:xfrm>
          <a:off x="1162892" y="14884401"/>
          <a:ext cx="4742608" cy="910903"/>
        </a:xfrm>
        <a:prstGeom prst="rect">
          <a:avLst/>
        </a:prstGeom>
        <a:noFill/>
      </xdr:spPr>
      <xdr:txBody>
        <a:bodyPr vert="horz" wrap="square" lIns="91440" tIns="45720" rIns="91440" bIns="45720" rtlCol="0" anchor="ctr">
          <a:normAutofit/>
        </a:bodyPr>
        <a:lstStyle>
          <a:lvl1pPr algn="ctr" defTabSz="755934" rtl="0" eaLnBrk="1" latinLnBrk="0" hangingPunct="1">
            <a:lnSpc>
              <a:spcPct val="90000"/>
            </a:lnSpc>
            <a:spcBef>
              <a:spcPct val="0"/>
            </a:spcBef>
            <a:buNone/>
            <a:defRPr sz="1300" b="1" i="0" kern="0" spc="50" baseline="0">
              <a:solidFill>
                <a:schemeClr val="tx1">
                  <a:lumMod val="85000"/>
                  <a:lumOff val="15000"/>
                </a:schemeClr>
              </a:solidFill>
              <a:latin typeface="Montserrat SemiBold" pitchFamily="2" charset="77"/>
              <a:ea typeface="+mj-ea"/>
              <a:cs typeface="+mj-cs"/>
            </a:defRPr>
          </a:lvl1pPr>
        </a:lstStyle>
        <a:p>
          <a:r>
            <a:rPr lang="en-GB" sz="1100">
              <a:latin typeface="Source Sans Pro" panose="020B0503030403020204" pitchFamily="34" charset="0"/>
              <a:ea typeface="Source Sans Pro" panose="020B0503030403020204" pitchFamily="34" charset="0"/>
            </a:rPr>
            <a:t>Illustration of Cheerful Twentyfirst for </a:t>
          </a:r>
          <a:r>
            <a:rPr lang="en-GB" sz="1100">
              <a:solidFill>
                <a:srgbClr val="008CC6"/>
              </a:solidFill>
              <a:latin typeface="Source Sans Pro" panose="020B0503030403020204" pitchFamily="34" charset="0"/>
              <a:ea typeface="Source Sans Pro" panose="020B0503030403020204" pitchFamily="34" charset="0"/>
            </a:rPr>
            <a:t>FMO (3)</a:t>
          </a:r>
          <a:r>
            <a:rPr lang="en-GB" sz="1100" baseline="0">
              <a:solidFill>
                <a:srgbClr val="008CC6"/>
              </a:solidFill>
              <a:latin typeface="Source Sans Pro" panose="020B0503030403020204" pitchFamily="34" charset="0"/>
              <a:ea typeface="Source Sans Pro" panose="020B0503030403020204" pitchFamily="34" charset="0"/>
            </a:rPr>
            <a:t> </a:t>
          </a:r>
          <a:r>
            <a:rPr lang="en-GB" sz="1100">
              <a:solidFill>
                <a:srgbClr val="008CC6"/>
              </a:solidFill>
              <a:latin typeface="Source Sans Pro" panose="020B0503030403020204" pitchFamily="34" charset="0"/>
              <a:ea typeface="Source Sans Pro" panose="020B0503030403020204" pitchFamily="34" charset="0"/>
            </a:rPr>
            <a:t>Brussels 2022</a:t>
          </a:r>
          <a:br>
            <a:rPr lang="en-GB" sz="1100">
              <a:latin typeface="Source Sans Pro" panose="020B0503030403020204" pitchFamily="34" charset="0"/>
              <a:ea typeface="Source Sans Pro" panose="020B0503030403020204" pitchFamily="34" charset="0"/>
            </a:rPr>
          </a:br>
          <a:r>
            <a:rPr lang="en-GB" sz="1100">
              <a:latin typeface="Source Sans Pro" panose="020B0503030403020204" pitchFamily="34" charset="0"/>
              <a:ea typeface="Source Sans Pro" panose="020B0503030403020204" pitchFamily="34" charset="0"/>
            </a:rPr>
            <a:t>tCO2e per delegate, based on </a:t>
          </a:r>
          <a:r>
            <a:rPr lang="en-GB" sz="1100">
              <a:solidFill>
                <a:srgbClr val="008CC6"/>
              </a:solidFill>
              <a:latin typeface="Source Sans Pro" panose="020B0503030403020204" pitchFamily="34" charset="0"/>
              <a:ea typeface="Source Sans Pro" panose="020B0503030403020204" pitchFamily="34" charset="0"/>
            </a:rPr>
            <a:t>359</a:t>
          </a:r>
          <a:r>
            <a:rPr lang="en-GB" sz="1100">
              <a:latin typeface="Source Sans Pro" panose="020B0503030403020204" pitchFamily="34" charset="0"/>
              <a:ea typeface="Source Sans Pro" panose="020B0503030403020204" pitchFamily="34" charset="0"/>
            </a:rPr>
            <a:t> delegates</a:t>
          </a:r>
          <a:br>
            <a:rPr lang="en-GB" sz="1100">
              <a:latin typeface="Source Sans Pro" panose="020B0503030403020204" pitchFamily="34" charset="0"/>
              <a:ea typeface="Source Sans Pro" panose="020B0503030403020204" pitchFamily="34" charset="0"/>
            </a:rPr>
          </a:br>
          <a:r>
            <a:rPr lang="en-GB" sz="1100">
              <a:solidFill>
                <a:srgbClr val="008CC6"/>
              </a:solidFill>
              <a:latin typeface="Source Sans Pro" panose="020B0503030403020204" pitchFamily="34" charset="0"/>
              <a:ea typeface="Source Sans Pro" panose="020B0503030403020204" pitchFamily="34" charset="0"/>
            </a:rPr>
            <a:t>55.44</a:t>
          </a:r>
          <a:r>
            <a:rPr lang="en-GB" sz="1100" baseline="0">
              <a:solidFill>
                <a:srgbClr val="008CC6"/>
              </a:solidFill>
              <a:latin typeface="Source Sans Pro" panose="020B0503030403020204" pitchFamily="34" charset="0"/>
              <a:ea typeface="Source Sans Pro" panose="020B0503030403020204" pitchFamily="34" charset="0"/>
            </a:rPr>
            <a:t> </a:t>
          </a:r>
          <a:r>
            <a:rPr lang="en-GB" sz="1100">
              <a:latin typeface="Source Sans Pro" panose="020B0503030403020204" pitchFamily="34" charset="0"/>
              <a:ea typeface="Source Sans Pro" panose="020B0503030403020204" pitchFamily="34" charset="0"/>
            </a:rPr>
            <a:t>TCO2e = </a:t>
          </a:r>
          <a:r>
            <a:rPr lang="en-GB" sz="1100">
              <a:solidFill>
                <a:srgbClr val="008CC6"/>
              </a:solidFill>
              <a:latin typeface="Source Sans Pro" panose="020B0503030403020204" pitchFamily="34" charset="0"/>
              <a:ea typeface="Source Sans Pro" panose="020B0503030403020204" pitchFamily="34" charset="0"/>
            </a:rPr>
            <a:t>0.15</a:t>
          </a:r>
          <a:r>
            <a:rPr lang="en-GB" sz="1100">
              <a:latin typeface="Source Sans Pro" panose="020B0503030403020204" pitchFamily="34" charset="0"/>
              <a:ea typeface="Source Sans Pro" panose="020B0503030403020204" pitchFamily="34" charset="0"/>
            </a:rPr>
            <a:t> CO</a:t>
          </a:r>
          <a:r>
            <a:rPr lang="en-GB" sz="1100" baseline="-25000">
              <a:latin typeface="Source Sans Pro" panose="020B0503030403020204" pitchFamily="34" charset="0"/>
              <a:ea typeface="Source Sans Pro" panose="020B0503030403020204" pitchFamily="34" charset="0"/>
            </a:rPr>
            <a:t>2</a:t>
          </a:r>
          <a:r>
            <a:rPr lang="en-GB" sz="1100">
              <a:latin typeface="Source Sans Pro" panose="020B0503030403020204" pitchFamily="34" charset="0"/>
              <a:ea typeface="Source Sans Pro" panose="020B0503030403020204" pitchFamily="34" charset="0"/>
            </a:rPr>
            <a:t>e per delegate</a:t>
          </a:r>
        </a:p>
      </xdr:txBody>
    </xdr:sp>
    <xdr:clientData/>
  </xdr:twoCellAnchor>
  <xdr:twoCellAnchor>
    <xdr:from>
      <xdr:col>7</xdr:col>
      <xdr:colOff>61204</xdr:colOff>
      <xdr:row>66</xdr:row>
      <xdr:rowOff>137709</xdr:rowOff>
    </xdr:from>
    <xdr:to>
      <xdr:col>12</xdr:col>
      <xdr:colOff>285046</xdr:colOff>
      <xdr:row>68</xdr:row>
      <xdr:rowOff>44145</xdr:rowOff>
    </xdr:to>
    <xdr:sp macro="" textlink="">
      <xdr:nvSpPr>
        <xdr:cNvPr id="20" name="Title 3">
          <a:extLst>
            <a:ext uri="{FF2B5EF4-FFF2-40B4-BE49-F238E27FC236}">
              <a16:creationId xmlns:a16="http://schemas.microsoft.com/office/drawing/2014/main" id="{09CC806B-B6DF-2642-A448-95573F289FA5}"/>
            </a:ext>
          </a:extLst>
        </xdr:cNvPr>
        <xdr:cNvSpPr>
          <a:spLocks noGrp="1"/>
        </xdr:cNvSpPr>
      </xdr:nvSpPr>
      <xdr:spPr>
        <a:xfrm>
          <a:off x="7643104" y="14615709"/>
          <a:ext cx="6205542" cy="312836"/>
        </a:xfrm>
        <a:prstGeom prst="rect">
          <a:avLst/>
        </a:prstGeom>
      </xdr:spPr>
      <xdr:txBody>
        <a:bodyPr vert="horz" wrap="square" lIns="91440" tIns="45720" rIns="91440" bIns="45720" rtlCol="0" anchor="ctr">
          <a:noAutofit/>
        </a:bodyPr>
        <a:lstStyle>
          <a:lvl1pPr algn="l" defTabSz="755934" rtl="0" eaLnBrk="1" latinLnBrk="0" hangingPunct="1">
            <a:lnSpc>
              <a:spcPct val="90000"/>
            </a:lnSpc>
            <a:spcBef>
              <a:spcPct val="0"/>
            </a:spcBef>
            <a:buNone/>
            <a:defRPr sz="1800" b="1" i="0" kern="0" spc="90" baseline="0">
              <a:solidFill>
                <a:schemeClr val="tx1">
                  <a:lumMod val="85000"/>
                  <a:lumOff val="15000"/>
                </a:schemeClr>
              </a:solidFill>
              <a:latin typeface="Montserrat SemiBold" pitchFamily="2" charset="77"/>
              <a:ea typeface="+mj-ea"/>
              <a:cs typeface="+mj-cs"/>
            </a:defRPr>
          </a:lvl1pPr>
        </a:lstStyle>
        <a:p>
          <a:r>
            <a:rPr lang="en-GB" sz="1600">
              <a:latin typeface="Source Sans Pro" panose="020B0503030403020204" pitchFamily="34" charset="0"/>
              <a:ea typeface="Source Sans Pro" panose="020B0503030403020204" pitchFamily="34" charset="0"/>
            </a:rPr>
            <a:t>mitigation</a:t>
          </a:r>
        </a:p>
      </xdr:txBody>
    </xdr:sp>
    <xdr:clientData/>
  </xdr:twoCellAnchor>
  <xdr:twoCellAnchor>
    <xdr:from>
      <xdr:col>7</xdr:col>
      <xdr:colOff>61204</xdr:colOff>
      <xdr:row>68</xdr:row>
      <xdr:rowOff>140711</xdr:rowOff>
    </xdr:from>
    <xdr:to>
      <xdr:col>11</xdr:col>
      <xdr:colOff>454925</xdr:colOff>
      <xdr:row>100</xdr:row>
      <xdr:rowOff>22860</xdr:rowOff>
    </xdr:to>
    <xdr:sp macro="" textlink="">
      <xdr:nvSpPr>
        <xdr:cNvPr id="21" name="Text Placeholder 2">
          <a:extLst>
            <a:ext uri="{FF2B5EF4-FFF2-40B4-BE49-F238E27FC236}">
              <a16:creationId xmlns:a16="http://schemas.microsoft.com/office/drawing/2014/main" id="{642031D5-9F64-C040-B7D3-BB4EFEA24915}"/>
            </a:ext>
            <a:ext uri="{147F2762-F138-4A5C-976F-8EAC2B608ADB}">
              <a16:predDERef xmlns:a16="http://schemas.microsoft.com/office/drawing/2014/main" pred="{09CC806B-B6DF-2642-A448-95573F289FA5}"/>
            </a:ext>
          </a:extLst>
        </xdr:cNvPr>
        <xdr:cNvSpPr>
          <a:spLocks noGrp="1"/>
        </xdr:cNvSpPr>
      </xdr:nvSpPr>
      <xdr:spPr>
        <a:xfrm>
          <a:off x="8481304" y="14603471"/>
          <a:ext cx="5521981" cy="6221989"/>
        </a:xfrm>
        <a:prstGeom prst="rect">
          <a:avLst/>
        </a:prstGeom>
        <a:noFill/>
      </xdr:spPr>
      <xdr:txBody>
        <a:bodyPr vert="horz" wrap="square" lIns="91440" tIns="45720" rIns="91440" bIns="45720" rtlCol="0">
          <a:noAutofit/>
        </a:bodyPr>
        <a:lstStyle>
          <a:lvl1pPr marL="15875" indent="0" algn="l" defTabSz="755934" rtl="0" eaLnBrk="1" latinLnBrk="0" hangingPunct="1">
            <a:lnSpc>
              <a:spcPct val="110000"/>
            </a:lnSpc>
            <a:spcBef>
              <a:spcPts val="0"/>
            </a:spcBef>
            <a:spcAft>
              <a:spcPts val="900"/>
            </a:spcAft>
            <a:buFont typeface="Arial" panose="020B0604020202020204" pitchFamily="34" charset="0"/>
            <a:buNone/>
            <a:tabLst/>
            <a:defRPr sz="900" kern="1200">
              <a:solidFill>
                <a:schemeClr val="tx1">
                  <a:lumMod val="85000"/>
                  <a:lumOff val="15000"/>
                </a:schemeClr>
              </a:solidFill>
              <a:latin typeface="Montserrat" pitchFamily="2" charset="77"/>
              <a:ea typeface="+mn-ea"/>
              <a:cs typeface="+mn-cs"/>
            </a:defRPr>
          </a:lvl1pPr>
          <a:lvl2pPr marL="15875" indent="0" algn="l" defTabSz="755934" rtl="0" eaLnBrk="1" latinLnBrk="0" hangingPunct="1">
            <a:lnSpc>
              <a:spcPct val="110000"/>
            </a:lnSpc>
            <a:spcBef>
              <a:spcPts val="0"/>
            </a:spcBef>
            <a:spcAft>
              <a:spcPts val="300"/>
            </a:spcAft>
            <a:buFont typeface="Arial" panose="020B0604020202020204" pitchFamily="34" charset="0"/>
            <a:buNone/>
            <a:tabLst/>
            <a:defRPr sz="900" b="0" i="0" kern="0" spc="50" baseline="0">
              <a:solidFill>
                <a:srgbClr val="008CC6"/>
              </a:solidFill>
              <a:latin typeface="Montserrat Medium" pitchFamily="2" charset="77"/>
              <a:ea typeface="+mn-ea"/>
              <a:cs typeface="+mn-cs"/>
            </a:defRPr>
          </a:lvl2pPr>
          <a:lvl3pPr marL="223838" indent="-207963" algn="l" defTabSz="755934" rtl="0" eaLnBrk="1" latinLnBrk="0" hangingPunct="1">
            <a:lnSpc>
              <a:spcPct val="120000"/>
            </a:lnSpc>
            <a:spcBef>
              <a:spcPts val="0"/>
            </a:spcBef>
            <a:spcAft>
              <a:spcPts val="900"/>
            </a:spcAft>
            <a:buFont typeface="Arial" panose="020B0604020202020204" pitchFamily="34" charset="0"/>
            <a:buChar char="•"/>
            <a:tabLst/>
            <a:defRPr sz="900" kern="1200">
              <a:solidFill>
                <a:schemeClr val="tx1">
                  <a:lumMod val="85000"/>
                  <a:lumOff val="15000"/>
                </a:schemeClr>
              </a:solidFill>
              <a:latin typeface="Montserrat" pitchFamily="2" charset="77"/>
              <a:ea typeface="+mn-ea"/>
              <a:cs typeface="+mn-cs"/>
            </a:defRPr>
          </a:lvl3pPr>
          <a:lvl4pPr marL="15875" indent="0" algn="l" defTabSz="755934" rtl="0" eaLnBrk="1" latinLnBrk="0" hangingPunct="1">
            <a:lnSpc>
              <a:spcPct val="120000"/>
            </a:lnSpc>
            <a:spcBef>
              <a:spcPts val="0"/>
            </a:spcBef>
            <a:spcAft>
              <a:spcPts val="900"/>
            </a:spcAft>
            <a:buFont typeface="Arial" panose="020B0604020202020204" pitchFamily="34" charset="0"/>
            <a:buNone/>
            <a:tabLst/>
            <a:defRPr sz="1050" b="1" i="0" kern="0" spc="50" baseline="0">
              <a:solidFill>
                <a:schemeClr val="tx1">
                  <a:lumMod val="85000"/>
                  <a:lumOff val="15000"/>
                </a:schemeClr>
              </a:solidFill>
              <a:latin typeface="Montserrat SemiBold" pitchFamily="2" charset="77"/>
              <a:ea typeface="+mn-ea"/>
              <a:cs typeface="+mn-cs"/>
            </a:defRPr>
          </a:lvl4pPr>
          <a:lvl5pPr marL="15875" indent="0" algn="l" defTabSz="755934" rtl="0" eaLnBrk="1" latinLnBrk="0" hangingPunct="1">
            <a:lnSpc>
              <a:spcPct val="90000"/>
            </a:lnSpc>
            <a:spcBef>
              <a:spcPts val="0"/>
            </a:spcBef>
            <a:spcAft>
              <a:spcPts val="700"/>
            </a:spcAft>
            <a:buFont typeface="Arial" panose="020B0604020202020204" pitchFamily="34" charset="0"/>
            <a:buNone/>
            <a:tabLst/>
            <a:defRPr sz="600" kern="1200">
              <a:solidFill>
                <a:schemeClr val="tx1">
                  <a:lumMod val="85000"/>
                  <a:lumOff val="15000"/>
                </a:schemeClr>
              </a:solidFill>
              <a:latin typeface="Montserrat" pitchFamily="2" charset="77"/>
              <a:ea typeface="+mn-ea"/>
              <a:cs typeface="+mn-cs"/>
            </a:defRPr>
          </a:lvl5pPr>
          <a:lvl6pPr marL="2078820" indent="-188984" algn="l" defTabSz="755934" rtl="0" eaLnBrk="1" latinLnBrk="0" hangingPunct="1">
            <a:lnSpc>
              <a:spcPct val="90000"/>
            </a:lnSpc>
            <a:spcBef>
              <a:spcPts val="413"/>
            </a:spcBef>
            <a:buFont typeface="Arial" panose="020B0604020202020204" pitchFamily="34" charset="0"/>
            <a:buChar char="•"/>
            <a:defRPr sz="1488" kern="1200">
              <a:solidFill>
                <a:schemeClr val="tx1"/>
              </a:solidFill>
              <a:latin typeface="+mn-lt"/>
              <a:ea typeface="+mn-ea"/>
              <a:cs typeface="+mn-cs"/>
            </a:defRPr>
          </a:lvl6pPr>
          <a:lvl7pPr marL="2456787" indent="-188984" algn="l" defTabSz="755934" rtl="0" eaLnBrk="1" latinLnBrk="0" hangingPunct="1">
            <a:lnSpc>
              <a:spcPct val="90000"/>
            </a:lnSpc>
            <a:spcBef>
              <a:spcPts val="413"/>
            </a:spcBef>
            <a:buFont typeface="Arial" panose="020B0604020202020204" pitchFamily="34" charset="0"/>
            <a:buChar char="•"/>
            <a:defRPr sz="1488" kern="1200">
              <a:solidFill>
                <a:schemeClr val="tx1"/>
              </a:solidFill>
              <a:latin typeface="+mn-lt"/>
              <a:ea typeface="+mn-ea"/>
              <a:cs typeface="+mn-cs"/>
            </a:defRPr>
          </a:lvl7pPr>
          <a:lvl8pPr marL="2834754" indent="-188984" algn="l" defTabSz="755934" rtl="0" eaLnBrk="1" latinLnBrk="0" hangingPunct="1">
            <a:lnSpc>
              <a:spcPct val="90000"/>
            </a:lnSpc>
            <a:spcBef>
              <a:spcPts val="413"/>
            </a:spcBef>
            <a:buFont typeface="Arial" panose="020B0604020202020204" pitchFamily="34" charset="0"/>
            <a:buChar char="•"/>
            <a:defRPr sz="1488" kern="1200">
              <a:solidFill>
                <a:schemeClr val="tx1"/>
              </a:solidFill>
              <a:latin typeface="+mn-lt"/>
              <a:ea typeface="+mn-ea"/>
              <a:cs typeface="+mn-cs"/>
            </a:defRPr>
          </a:lvl8pPr>
          <a:lvl9pPr marL="3212722" indent="-188984" algn="l" defTabSz="755934" rtl="0" eaLnBrk="1" latinLnBrk="0" hangingPunct="1">
            <a:lnSpc>
              <a:spcPct val="90000"/>
            </a:lnSpc>
            <a:spcBef>
              <a:spcPts val="413"/>
            </a:spcBef>
            <a:buFont typeface="Arial" panose="020B0604020202020204" pitchFamily="34" charset="0"/>
            <a:buChar char="•"/>
            <a:defRPr sz="1488" kern="1200">
              <a:solidFill>
                <a:schemeClr val="tx1"/>
              </a:solidFill>
              <a:latin typeface="+mn-lt"/>
              <a:ea typeface="+mn-ea"/>
              <a:cs typeface="+mn-cs"/>
            </a:defRPr>
          </a:lvl9pPr>
        </a:lstStyle>
        <a:p>
          <a:r>
            <a:rPr lang="en-GB" sz="1100">
              <a:latin typeface="Source Sans Pro" panose="020B0503030403020204" pitchFamily="34" charset="0"/>
              <a:ea typeface="Source Sans Pro" panose="020B0503030403020204" pitchFamily="34" charset="0"/>
            </a:rPr>
            <a:t>Use this data to support mitigating the emissions impact of your  event using a sustainable  planning process:</a:t>
          </a:r>
          <a:br>
            <a:rPr lang="en-GB" sz="1100">
              <a:latin typeface="Source Sans Pro" panose="020B0503030403020204" pitchFamily="34" charset="0"/>
              <a:ea typeface="Source Sans Pro" panose="020B0503030403020204" pitchFamily="34" charset="0"/>
            </a:rPr>
          </a:br>
          <a:endParaRPr lang="en-GB" sz="1100">
            <a:latin typeface="Source Sans Pro" panose="020B0503030403020204" pitchFamily="34" charset="0"/>
            <a:ea typeface="Source Sans Pro" panose="020B0503030403020204" pitchFamily="34" charset="0"/>
          </a:endParaRPr>
        </a:p>
        <a:p>
          <a:pPr lvl="1"/>
          <a:r>
            <a:rPr lang="en-GB" sz="1100">
              <a:latin typeface="Source Sans Pro" panose="020B0503030403020204" pitchFamily="34" charset="0"/>
              <a:ea typeface="Source Sans Pro" panose="020B0503030403020204" pitchFamily="34" charset="0"/>
            </a:rPr>
            <a:t>travel </a:t>
          </a:r>
        </a:p>
        <a:p>
          <a:r>
            <a:rPr lang="en-GB" sz="1100">
              <a:latin typeface="Source Sans Pro" panose="020B0503030403020204" pitchFamily="34" charset="0"/>
              <a:ea typeface="Source Sans Pro" panose="020B0503030403020204" pitchFamily="34" charset="0"/>
            </a:rPr>
            <a:t>it is great that</a:t>
          </a:r>
          <a:r>
            <a:rPr lang="en-GB" sz="1100" baseline="0">
              <a:latin typeface="Source Sans Pro" panose="020B0503030403020204" pitchFamily="34" charset="0"/>
              <a:ea typeface="Source Sans Pro" panose="020B0503030403020204" pitchFamily="34" charset="0"/>
            </a:rPr>
            <a:t> a number of the crew travelled by international rail to the event rather than on flights. However, </a:t>
          </a:r>
          <a:r>
            <a:rPr lang="en-GB" sz="1100">
              <a:latin typeface="Source Sans Pro" panose="020B0503030403020204" pitchFamily="34" charset="0"/>
              <a:ea typeface="Source Sans Pro" panose="020B0503030403020204" pitchFamily="34" charset="0"/>
            </a:rPr>
            <a:t>you may wish to consider</a:t>
          </a:r>
          <a:r>
            <a:rPr lang="en-GB" sz="1100" baseline="0">
              <a:latin typeface="Source Sans Pro" panose="020B0503030403020204" pitchFamily="34" charset="0"/>
              <a:ea typeface="Source Sans Pro" panose="020B0503030403020204" pitchFamily="34" charset="0"/>
            </a:rPr>
            <a:t> trying to encourage the crew that did fly and the delegates to reduce the number of flights associated with this event, given the accessibility of the location by rail. As an illustration if you removed all of the delegate flights (all other factors remaining unchanged) the travel footprint would be reduced by 91% and the overall emissions would be reduced by 86%.</a:t>
          </a:r>
        </a:p>
        <a:p>
          <a:r>
            <a:rPr lang="en-GB" sz="1100" baseline="0">
              <a:latin typeface="Source Sans Pro" panose="020B0503030403020204" pitchFamily="34" charset="0"/>
              <a:ea typeface="Source Sans Pro" panose="020B0503030403020204" pitchFamily="34" charset="0"/>
            </a:rPr>
            <a:t>although it is great that the option to join the event virtually is available for those guests based further afield and as an option which can be offered to delegates to further reduce the travel footprint of this event.  </a:t>
          </a:r>
        </a:p>
        <a:p>
          <a:r>
            <a:rPr lang="en-GB" sz="1100">
              <a:solidFill>
                <a:srgbClr val="008CC6"/>
              </a:solidFill>
              <a:latin typeface="Source Sans Pro" panose="020B0503030403020204" pitchFamily="34" charset="0"/>
              <a:ea typeface="Source Sans Pro" panose="020B0503030403020204" pitchFamily="34" charset="0"/>
            </a:rPr>
            <a:t>food &amp; beverage</a:t>
          </a:r>
        </a:p>
        <a:p>
          <a:r>
            <a:rPr lang="en-GB" sz="1100">
              <a:latin typeface="Source Sans Pro" panose="020B0503030403020204" pitchFamily="34" charset="0"/>
              <a:ea typeface="Source Sans Pro" panose="020B0503030403020204" pitchFamily="34" charset="0"/>
            </a:rPr>
            <a:t>it is</a:t>
          </a:r>
          <a:r>
            <a:rPr lang="en-GB" sz="1100" baseline="0">
              <a:latin typeface="Source Sans Pro" panose="020B0503030403020204" pitchFamily="34" charset="0"/>
              <a:ea typeface="Source Sans Pro" panose="020B0503030403020204" pitchFamily="34" charset="0"/>
            </a:rPr>
            <a:t> great that all of the food offered to the delegates was vegetarian or plant based. However you may consider </a:t>
          </a:r>
          <a:r>
            <a:rPr lang="en-GB" sz="1100">
              <a:latin typeface="Source Sans Pro" panose="020B0503030403020204" pitchFamily="34" charset="0"/>
              <a:ea typeface="Source Sans Pro" panose="020B0503030403020204" pitchFamily="34" charset="0"/>
            </a:rPr>
            <a:t>offering the</a:t>
          </a:r>
          <a:r>
            <a:rPr lang="en-GB" sz="1100" baseline="0">
              <a:latin typeface="Source Sans Pro" panose="020B0503030403020204" pitchFamily="34" charset="0"/>
              <a:ea typeface="Source Sans Pro" panose="020B0503030403020204" pitchFamily="34" charset="0"/>
            </a:rPr>
            <a:t> crew </a:t>
          </a:r>
          <a:r>
            <a:rPr lang="en-GB" sz="1100">
              <a:latin typeface="Source Sans Pro" panose="020B0503030403020204" pitchFamily="34" charset="0"/>
              <a:ea typeface="Source Sans Pro" panose="020B0503030403020204" pitchFamily="34" charset="0"/>
            </a:rPr>
            <a:t>one or more vegetarian meals. If all food provided for crew and event delegates was vegetarian (with all other factors remaining</a:t>
          </a:r>
          <a:r>
            <a:rPr lang="en-GB" sz="1100" baseline="0">
              <a:latin typeface="Source Sans Pro" panose="020B0503030403020204" pitchFamily="34" charset="0"/>
              <a:ea typeface="Source Sans Pro" panose="020B0503030403020204" pitchFamily="34" charset="0"/>
            </a:rPr>
            <a:t> unchanged</a:t>
          </a:r>
          <a:r>
            <a:rPr lang="en-GB" sz="1100">
              <a:latin typeface="Source Sans Pro" panose="020B0503030403020204" pitchFamily="34" charset="0"/>
              <a:ea typeface="Source Sans Pro" panose="020B0503030403020204" pitchFamily="34" charset="0"/>
            </a:rPr>
            <a:t>) the food</a:t>
          </a:r>
          <a:r>
            <a:rPr lang="en-GB" sz="1100" baseline="0">
              <a:latin typeface="Source Sans Pro" panose="020B0503030403020204" pitchFamily="34" charset="0"/>
              <a:ea typeface="Source Sans Pro" panose="020B0503030403020204" pitchFamily="34" charset="0"/>
            </a:rPr>
            <a:t> and beverage emissions woud be reduced by 21% and the </a:t>
          </a:r>
          <a:r>
            <a:rPr lang="en-GB" sz="1100">
              <a:latin typeface="Source Sans Pro" panose="020B0503030403020204" pitchFamily="34" charset="0"/>
              <a:ea typeface="Source Sans Pro" panose="020B0503030403020204" pitchFamily="34" charset="0"/>
            </a:rPr>
            <a:t>overall event footprint can be reduced by circa</a:t>
          </a:r>
          <a:r>
            <a:rPr lang="en-GB" sz="1100" baseline="0">
              <a:latin typeface="Source Sans Pro" panose="020B0503030403020204" pitchFamily="34" charset="0"/>
              <a:ea typeface="Source Sans Pro" panose="020B0503030403020204" pitchFamily="34" charset="0"/>
            </a:rPr>
            <a:t> 1</a:t>
          </a:r>
          <a:r>
            <a:rPr lang="en-GB" sz="1100">
              <a:latin typeface="Source Sans Pro" panose="020B0503030403020204" pitchFamily="34" charset="0"/>
              <a:ea typeface="Source Sans Pro" panose="020B0503030403020204" pitchFamily="34" charset="0"/>
            </a:rPr>
            <a:t>%.</a:t>
          </a:r>
        </a:p>
        <a:p>
          <a:r>
            <a:rPr lang="en-GB" sz="1100" kern="1200">
              <a:solidFill>
                <a:srgbClr val="008CC6"/>
              </a:solidFill>
              <a:latin typeface="Source Sans Pro" panose="020B0503030403020204" pitchFamily="34" charset="0"/>
              <a:ea typeface="Source Sans Pro" panose="020B0503030403020204" pitchFamily="34" charset="0"/>
              <a:cs typeface="+mn-cs"/>
            </a:rPr>
            <a:t>transportation </a:t>
          </a:r>
        </a:p>
        <a:p>
          <a:r>
            <a:rPr lang="en-GB" sz="1100" kern="1200" baseline="0">
              <a:solidFill>
                <a:schemeClr val="tx1">
                  <a:lumMod val="85000"/>
                  <a:lumOff val="15000"/>
                </a:schemeClr>
              </a:solidFill>
              <a:latin typeface="Source Sans Pro" panose="020B0503030403020204" pitchFamily="34" charset="0"/>
              <a:ea typeface="Source Sans Pro" panose="020B0503030403020204" pitchFamily="34" charset="0"/>
              <a:cs typeface="+mn-cs"/>
            </a:rPr>
            <a:t>although local suppliers are normally preferable as the set is being entirely re-used, this counter balances the set travelling from the UK. It also keeps the materials and wastage to a minimum.  And it is great that all the other suppliers are local to the event. However as an illustration if a local AV/Set Design supplier was utilised (all other factors remaining unchanged) the transport emissions would be reduced by 73% and the overall footprint would be reduced by circa 1%. </a:t>
          </a:r>
        </a:p>
        <a:p>
          <a:r>
            <a:rPr lang="en-GB" sz="1100" kern="1200" baseline="0">
              <a:solidFill>
                <a:schemeClr val="tx1">
                  <a:lumMod val="85000"/>
                  <a:lumOff val="15000"/>
                </a:schemeClr>
              </a:solidFill>
              <a:latin typeface="Source Sans Pro" panose="020B0503030403020204" pitchFamily="34" charset="0"/>
              <a:ea typeface="Source Sans Pro" panose="020B0503030403020204" pitchFamily="34" charset="0"/>
              <a:cs typeface="+mn-cs"/>
            </a:rPr>
            <a:t> </a:t>
          </a:r>
          <a:endParaRPr lang="en-GB" sz="1100">
            <a:effectLst/>
          </a:endParaRPr>
        </a:p>
        <a:p>
          <a:endParaRPr lang="en-GB" sz="1100">
            <a:latin typeface="Source Sans Pro" panose="020B0503030403020204" pitchFamily="34" charset="0"/>
            <a:ea typeface="Source Sans Pro" panose="020B0503030403020204" pitchFamily="34" charset="0"/>
          </a:endParaRPr>
        </a:p>
        <a:p>
          <a:endParaRPr lang="en-GB" sz="1100">
            <a:latin typeface="Source Sans Pro" panose="020B0503030403020204" pitchFamily="34" charset="0"/>
            <a:ea typeface="Source Sans Pro" panose="020B0503030403020204" pitchFamily="34" charset="0"/>
          </a:endParaRPr>
        </a:p>
        <a:p>
          <a:endParaRPr lang="en-GB" sz="1100">
            <a:latin typeface="Source Sans Pro" panose="020B0503030403020204" pitchFamily="34" charset="0"/>
            <a:ea typeface="Source Sans Pro" panose="020B0503030403020204" pitchFamily="34" charset="0"/>
          </a:endParaRPr>
        </a:p>
        <a:p>
          <a:endParaRPr lang="en-GB" sz="1100">
            <a:latin typeface="Source Sans Pro" panose="020B0503030403020204" pitchFamily="34" charset="0"/>
            <a:ea typeface="Source Sans Pro" panose="020B0503030403020204" pitchFamily="34" charset="0"/>
          </a:endParaRPr>
        </a:p>
      </xdr:txBody>
    </xdr:sp>
    <xdr:clientData/>
  </xdr:twoCellAnchor>
  <xdr:twoCellAnchor>
    <xdr:from>
      <xdr:col>9</xdr:col>
      <xdr:colOff>581444</xdr:colOff>
      <xdr:row>26</xdr:row>
      <xdr:rowOff>183614</xdr:rowOff>
    </xdr:from>
    <xdr:to>
      <xdr:col>14</xdr:col>
      <xdr:colOff>478007</xdr:colOff>
      <xdr:row>40</xdr:row>
      <xdr:rowOff>102579</xdr:rowOff>
    </xdr:to>
    <xdr:graphicFrame macro="">
      <xdr:nvGraphicFramePr>
        <xdr:cNvPr id="22" name="Chart 21">
          <a:extLst>
            <a:ext uri="{FF2B5EF4-FFF2-40B4-BE49-F238E27FC236}">
              <a16:creationId xmlns:a16="http://schemas.microsoft.com/office/drawing/2014/main" id="{3EAD92F1-87A0-1849-B07C-B9761F5A45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581445</xdr:colOff>
      <xdr:row>41</xdr:row>
      <xdr:rowOff>15301</xdr:rowOff>
    </xdr:from>
    <xdr:to>
      <xdr:col>14</xdr:col>
      <xdr:colOff>478008</xdr:colOff>
      <xdr:row>54</xdr:row>
      <xdr:rowOff>117880</xdr:rowOff>
    </xdr:to>
    <xdr:graphicFrame macro="">
      <xdr:nvGraphicFramePr>
        <xdr:cNvPr id="23" name="Chart 22">
          <a:extLst>
            <a:ext uri="{FF2B5EF4-FFF2-40B4-BE49-F238E27FC236}">
              <a16:creationId xmlns:a16="http://schemas.microsoft.com/office/drawing/2014/main" id="{E808A046-4E62-674C-89A4-72D2C9F4C82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92</xdr:row>
      <xdr:rowOff>0</xdr:rowOff>
    </xdr:from>
    <xdr:to>
      <xdr:col>5</xdr:col>
      <xdr:colOff>109537</xdr:colOff>
      <xdr:row>102</xdr:row>
      <xdr:rowOff>38100</xdr:rowOff>
    </xdr:to>
    <xdr:sp macro="" textlink="">
      <xdr:nvSpPr>
        <xdr:cNvPr id="24" name="Text Placeholder 9">
          <a:extLst>
            <a:ext uri="{FF2B5EF4-FFF2-40B4-BE49-F238E27FC236}">
              <a16:creationId xmlns:a16="http://schemas.microsoft.com/office/drawing/2014/main" id="{45CD5D7B-60AC-B247-BA77-6EF6203FE492}"/>
            </a:ext>
          </a:extLst>
        </xdr:cNvPr>
        <xdr:cNvSpPr>
          <a:spLocks noGrp="1"/>
        </xdr:cNvSpPr>
      </xdr:nvSpPr>
      <xdr:spPr>
        <a:xfrm>
          <a:off x="1270000" y="19761200"/>
          <a:ext cx="4745037" cy="2070100"/>
        </a:xfrm>
        <a:prstGeom prst="rect">
          <a:avLst/>
        </a:prstGeom>
        <a:noFill/>
      </xdr:spPr>
      <xdr:txBody>
        <a:bodyPr vert="horz" wrap="square" lIns="91440" tIns="45720" rIns="91440" bIns="45720" rtlCol="0">
          <a:noAutofit/>
        </a:bodyPr>
        <a:lstStyle>
          <a:lvl1pPr marL="15875" indent="0" algn="l" defTabSz="755934" rtl="0" eaLnBrk="1" latinLnBrk="0" hangingPunct="1">
            <a:lnSpc>
              <a:spcPct val="110000"/>
            </a:lnSpc>
            <a:spcBef>
              <a:spcPts val="0"/>
            </a:spcBef>
            <a:spcAft>
              <a:spcPts val="900"/>
            </a:spcAft>
            <a:buFont typeface="Arial" panose="020B0604020202020204" pitchFamily="34" charset="0"/>
            <a:buNone/>
            <a:tabLst/>
            <a:defRPr sz="900" kern="1200">
              <a:solidFill>
                <a:schemeClr val="tx1">
                  <a:lumMod val="85000"/>
                  <a:lumOff val="15000"/>
                </a:schemeClr>
              </a:solidFill>
              <a:latin typeface="Montserrat" pitchFamily="2" charset="77"/>
              <a:ea typeface="+mn-ea"/>
              <a:cs typeface="+mn-cs"/>
            </a:defRPr>
          </a:lvl1pPr>
          <a:lvl2pPr marL="15875" indent="0" algn="l" defTabSz="755934" rtl="0" eaLnBrk="1" latinLnBrk="0" hangingPunct="1">
            <a:lnSpc>
              <a:spcPct val="120000"/>
            </a:lnSpc>
            <a:spcBef>
              <a:spcPts val="0"/>
            </a:spcBef>
            <a:spcAft>
              <a:spcPts val="900"/>
            </a:spcAft>
            <a:buFont typeface="Arial" panose="020B0604020202020204" pitchFamily="34" charset="0"/>
            <a:buNone/>
            <a:tabLst/>
            <a:defRPr sz="900" b="0" i="0" kern="0" spc="50" baseline="0">
              <a:solidFill>
                <a:schemeClr val="tx1">
                  <a:lumMod val="85000"/>
                  <a:lumOff val="15000"/>
                </a:schemeClr>
              </a:solidFill>
              <a:latin typeface="Montserrat Medium" pitchFamily="2" charset="77"/>
              <a:ea typeface="+mn-ea"/>
              <a:cs typeface="+mn-cs"/>
            </a:defRPr>
          </a:lvl2pPr>
          <a:lvl3pPr marL="223838" indent="-207963" algn="l" defTabSz="755934" rtl="0" eaLnBrk="1" latinLnBrk="0" hangingPunct="1">
            <a:lnSpc>
              <a:spcPct val="120000"/>
            </a:lnSpc>
            <a:spcBef>
              <a:spcPts val="0"/>
            </a:spcBef>
            <a:spcAft>
              <a:spcPts val="900"/>
            </a:spcAft>
            <a:buFont typeface="Arial" panose="020B0604020202020204" pitchFamily="34" charset="0"/>
            <a:buChar char="•"/>
            <a:tabLst/>
            <a:defRPr sz="900" kern="1200">
              <a:solidFill>
                <a:schemeClr val="tx1">
                  <a:lumMod val="85000"/>
                  <a:lumOff val="15000"/>
                </a:schemeClr>
              </a:solidFill>
              <a:latin typeface="Montserrat" pitchFamily="2" charset="77"/>
              <a:ea typeface="+mn-ea"/>
              <a:cs typeface="+mn-cs"/>
            </a:defRPr>
          </a:lvl3pPr>
          <a:lvl4pPr marL="15875" indent="0" algn="l" defTabSz="755934" rtl="0" eaLnBrk="1" latinLnBrk="0" hangingPunct="1">
            <a:lnSpc>
              <a:spcPct val="120000"/>
            </a:lnSpc>
            <a:spcBef>
              <a:spcPts val="0"/>
            </a:spcBef>
            <a:spcAft>
              <a:spcPts val="900"/>
            </a:spcAft>
            <a:buFont typeface="Arial" panose="020B0604020202020204" pitchFamily="34" charset="0"/>
            <a:buNone/>
            <a:tabLst/>
            <a:defRPr sz="1050" b="1" i="0" kern="0" spc="50" baseline="0">
              <a:solidFill>
                <a:schemeClr val="tx1">
                  <a:lumMod val="85000"/>
                  <a:lumOff val="15000"/>
                </a:schemeClr>
              </a:solidFill>
              <a:latin typeface="Montserrat SemiBold" pitchFamily="2" charset="77"/>
              <a:ea typeface="+mn-ea"/>
              <a:cs typeface="+mn-cs"/>
            </a:defRPr>
          </a:lvl4pPr>
          <a:lvl5pPr marL="15875" indent="0" algn="l" defTabSz="755934" rtl="0" eaLnBrk="1" latinLnBrk="0" hangingPunct="1">
            <a:lnSpc>
              <a:spcPct val="90000"/>
            </a:lnSpc>
            <a:spcBef>
              <a:spcPts val="0"/>
            </a:spcBef>
            <a:spcAft>
              <a:spcPts val="700"/>
            </a:spcAft>
            <a:buFont typeface="Arial" panose="020B0604020202020204" pitchFamily="34" charset="0"/>
            <a:buNone/>
            <a:tabLst/>
            <a:defRPr sz="600" kern="1200">
              <a:solidFill>
                <a:schemeClr val="tx1">
                  <a:lumMod val="85000"/>
                  <a:lumOff val="15000"/>
                </a:schemeClr>
              </a:solidFill>
              <a:latin typeface="Montserrat" pitchFamily="2" charset="77"/>
              <a:ea typeface="+mn-ea"/>
              <a:cs typeface="+mn-cs"/>
            </a:defRPr>
          </a:lvl5pPr>
          <a:lvl6pPr marL="2078820" indent="-188984" algn="l" defTabSz="755934" rtl="0" eaLnBrk="1" latinLnBrk="0" hangingPunct="1">
            <a:lnSpc>
              <a:spcPct val="90000"/>
            </a:lnSpc>
            <a:spcBef>
              <a:spcPts val="413"/>
            </a:spcBef>
            <a:buFont typeface="Arial" panose="020B0604020202020204" pitchFamily="34" charset="0"/>
            <a:buChar char="•"/>
            <a:defRPr sz="1488" kern="1200">
              <a:solidFill>
                <a:schemeClr val="tx1"/>
              </a:solidFill>
              <a:latin typeface="+mn-lt"/>
              <a:ea typeface="+mn-ea"/>
              <a:cs typeface="+mn-cs"/>
            </a:defRPr>
          </a:lvl6pPr>
          <a:lvl7pPr marL="2456787" indent="-188984" algn="l" defTabSz="755934" rtl="0" eaLnBrk="1" latinLnBrk="0" hangingPunct="1">
            <a:lnSpc>
              <a:spcPct val="90000"/>
            </a:lnSpc>
            <a:spcBef>
              <a:spcPts val="413"/>
            </a:spcBef>
            <a:buFont typeface="Arial" panose="020B0604020202020204" pitchFamily="34" charset="0"/>
            <a:buChar char="•"/>
            <a:defRPr sz="1488" kern="1200">
              <a:solidFill>
                <a:schemeClr val="tx1"/>
              </a:solidFill>
              <a:latin typeface="+mn-lt"/>
              <a:ea typeface="+mn-ea"/>
              <a:cs typeface="+mn-cs"/>
            </a:defRPr>
          </a:lvl7pPr>
          <a:lvl8pPr marL="2834754" indent="-188984" algn="l" defTabSz="755934" rtl="0" eaLnBrk="1" latinLnBrk="0" hangingPunct="1">
            <a:lnSpc>
              <a:spcPct val="90000"/>
            </a:lnSpc>
            <a:spcBef>
              <a:spcPts val="413"/>
            </a:spcBef>
            <a:buFont typeface="Arial" panose="020B0604020202020204" pitchFamily="34" charset="0"/>
            <a:buChar char="•"/>
            <a:defRPr sz="1488" kern="1200">
              <a:solidFill>
                <a:schemeClr val="tx1"/>
              </a:solidFill>
              <a:latin typeface="+mn-lt"/>
              <a:ea typeface="+mn-ea"/>
              <a:cs typeface="+mn-cs"/>
            </a:defRPr>
          </a:lvl8pPr>
          <a:lvl9pPr marL="3212722" indent="-188984" algn="l" defTabSz="755934" rtl="0" eaLnBrk="1" latinLnBrk="0" hangingPunct="1">
            <a:lnSpc>
              <a:spcPct val="90000"/>
            </a:lnSpc>
            <a:spcBef>
              <a:spcPts val="413"/>
            </a:spcBef>
            <a:buFont typeface="Arial" panose="020B0604020202020204" pitchFamily="34" charset="0"/>
            <a:buChar char="•"/>
            <a:defRPr sz="1488" kern="1200">
              <a:solidFill>
                <a:schemeClr val="tx1"/>
              </a:solidFill>
              <a:latin typeface="+mn-lt"/>
              <a:ea typeface="+mn-ea"/>
              <a:cs typeface="+mn-cs"/>
            </a:defRPr>
          </a:lvl9pPr>
        </a:lstStyle>
        <a:p>
          <a:r>
            <a:rPr lang="en-GB" sz="1100">
              <a:latin typeface="Source Sans Pro" panose="020B0503030403020204" pitchFamily="34" charset="0"/>
              <a:ea typeface="Source Sans Pro" panose="020B0503030403020204" pitchFamily="34" charset="0"/>
            </a:rPr>
            <a:t>at this level, </a:t>
          </a:r>
          <a:r>
            <a:rPr lang="en-GB" sz="1100">
              <a:solidFill>
                <a:srgbClr val="008CC6"/>
              </a:solidFill>
              <a:latin typeface="Source Sans Pro" panose="020B0503030403020204" pitchFamily="34" charset="0"/>
              <a:ea typeface="Source Sans Pro" panose="020B0503030403020204" pitchFamily="34" charset="0"/>
            </a:rPr>
            <a:t>FMO 3</a:t>
          </a:r>
          <a:r>
            <a:rPr lang="en-GB" sz="1100" i="0">
              <a:solidFill>
                <a:srgbClr val="008CC6"/>
              </a:solidFill>
              <a:latin typeface="Source Sans Pro" panose="020B0503030403020204" pitchFamily="34" charset="0"/>
              <a:ea typeface="Source Sans Pro" panose="020B0503030403020204" pitchFamily="34" charset="0"/>
            </a:rPr>
            <a:t> </a:t>
          </a:r>
          <a:r>
            <a:rPr lang="en-GB" sz="1100" i="0" kern="1200">
              <a:solidFill>
                <a:schemeClr val="tx1">
                  <a:lumMod val="85000"/>
                  <a:lumOff val="15000"/>
                </a:schemeClr>
              </a:solidFill>
              <a:effectLst/>
              <a:latin typeface="Source Sans Pro" panose="020B0503030403020204" pitchFamily="34" charset="0"/>
              <a:ea typeface="Source Sans Pro" panose="020B0503030403020204" pitchFamily="34" charset="0"/>
              <a:cs typeface="+mn-cs"/>
            </a:rPr>
            <a:t> is within the </a:t>
          </a:r>
          <a:r>
            <a:rPr lang="en-GB" sz="1100" kern="1200">
              <a:solidFill>
                <a:srgbClr val="008CC6"/>
              </a:solidFill>
              <a:latin typeface="Source Sans Pro" panose="020B0503030403020204" pitchFamily="34" charset="0"/>
              <a:ea typeface="Source Sans Pro" panose="020B0503030403020204" pitchFamily="34" charset="0"/>
              <a:cs typeface="+mn-cs"/>
            </a:rPr>
            <a:t>51st</a:t>
          </a:r>
          <a:r>
            <a:rPr lang="en-GB" sz="1100" i="0" kern="1200">
              <a:solidFill>
                <a:schemeClr val="tx1">
                  <a:lumMod val="85000"/>
                  <a:lumOff val="15000"/>
                </a:schemeClr>
              </a:solidFill>
              <a:effectLst/>
              <a:latin typeface="Source Sans Pro" panose="020B0503030403020204" pitchFamily="34" charset="0"/>
              <a:ea typeface="Source Sans Pro" panose="020B0503030403020204" pitchFamily="34" charset="0"/>
              <a:cs typeface="+mn-cs"/>
            </a:rPr>
            <a:t> percentile of conference-style projects</a:t>
          </a:r>
          <a:r>
            <a:rPr lang="en-GB" sz="1100" i="0" kern="1200" baseline="0">
              <a:solidFill>
                <a:schemeClr val="tx1">
                  <a:lumMod val="85000"/>
                  <a:lumOff val="15000"/>
                </a:schemeClr>
              </a:solidFill>
              <a:effectLst/>
              <a:latin typeface="Source Sans Pro" panose="020B0503030403020204" pitchFamily="34" charset="0"/>
              <a:ea typeface="Source Sans Pro" panose="020B0503030403020204" pitchFamily="34" charset="0"/>
              <a:cs typeface="+mn-cs"/>
            </a:rPr>
            <a:t> </a:t>
          </a:r>
          <a:r>
            <a:rPr lang="en-GB" sz="1100" i="0" kern="1200">
              <a:solidFill>
                <a:schemeClr val="tx1">
                  <a:lumMod val="85000"/>
                  <a:lumOff val="15000"/>
                </a:schemeClr>
              </a:solidFill>
              <a:effectLst/>
              <a:latin typeface="Source Sans Pro" panose="020B0503030403020204" pitchFamily="34" charset="0"/>
              <a:ea typeface="Source Sans Pro" panose="020B0503030403020204" pitchFamily="34" charset="0"/>
              <a:cs typeface="+mn-cs"/>
            </a:rPr>
            <a:t>as measured by event:decision.</a:t>
          </a:r>
        </a:p>
        <a:p>
          <a:r>
            <a:rPr lang="en-GB" sz="1100">
              <a:latin typeface="Source Sans Pro" panose="020B0503030403020204" pitchFamily="34" charset="0"/>
              <a:ea typeface="Source Sans Pro" panose="020B0503030403020204" pitchFamily="34" charset="0"/>
            </a:rPr>
            <a:t>based on calculations conducted by event:decision from Mar 2021 - present for comparison purposes. </a:t>
          </a:r>
        </a:p>
        <a:p>
          <a:r>
            <a:rPr lang="en-GB" sz="1100">
              <a:latin typeface="Source Sans Pro" panose="020B0503030403020204" pitchFamily="34" charset="0"/>
              <a:ea typeface="Source Sans Pro" panose="020B0503030403020204" pitchFamily="34" charset="0"/>
            </a:rPr>
            <a:t>graphical data above be used for illustrative purposes only, not for ESG audit or offset reporting. </a:t>
          </a:r>
        </a:p>
        <a:p>
          <a:r>
            <a:rPr lang="en-GB" sz="1100">
              <a:latin typeface="Source Sans Pro" panose="020B0503030403020204" pitchFamily="34" charset="0"/>
              <a:ea typeface="Source Sans Pro" panose="020B0503030403020204" pitchFamily="34" charset="0"/>
            </a:rPr>
            <a:t>Above comparison is based on data </a:t>
          </a:r>
          <a:r>
            <a:rPr lang="en-GB" sz="1100" b="1">
              <a:latin typeface="Source Sans Pro" panose="020B0503030403020204" pitchFamily="34" charset="0"/>
              <a:ea typeface="Source Sans Pro" panose="020B0503030403020204" pitchFamily="34" charset="0"/>
            </a:rPr>
            <a:t>only from similar events. </a:t>
          </a:r>
        </a:p>
        <a:p>
          <a:r>
            <a:rPr lang="en-GB" sz="1100">
              <a:latin typeface="Source Sans Pro" panose="020B0503030403020204" pitchFamily="34" charset="0"/>
              <a:ea typeface="Source Sans Pro" panose="020B0503030403020204" pitchFamily="34" charset="0"/>
            </a:rPr>
            <a:t>total data population (conference-style </a:t>
          </a:r>
          <a:r>
            <a:rPr lang="en-GB" sz="1100" i="1">
              <a:latin typeface="Source Sans Pro" panose="020B0503030403020204" pitchFamily="34" charset="0"/>
              <a:ea typeface="Source Sans Pro" panose="020B0503030403020204" pitchFamily="34" charset="0"/>
            </a:rPr>
            <a:t>and</a:t>
          </a:r>
          <a:r>
            <a:rPr lang="en-GB" sz="1100">
              <a:latin typeface="Source Sans Pro" panose="020B0503030403020204" pitchFamily="34" charset="0"/>
              <a:ea typeface="Source Sans Pro" panose="020B0503030403020204" pitchFamily="34" charset="0"/>
            </a:rPr>
            <a:t> exhibition builds) includes events from 50 to 140,000 delegates in virtual, hybrid and in-person event formats at a local, regional and global level, with stand-builds from 6sqm. to 200sqm.</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161948</xdr:colOff>
      <xdr:row>3</xdr:row>
      <xdr:rowOff>194794</xdr:rowOff>
    </xdr:from>
    <xdr:to>
      <xdr:col>15</xdr:col>
      <xdr:colOff>517548</xdr:colOff>
      <xdr:row>17</xdr:row>
      <xdr:rowOff>52554</xdr:rowOff>
    </xdr:to>
    <xdr:graphicFrame macro="">
      <xdr:nvGraphicFramePr>
        <xdr:cNvPr id="3" name="Chart 2">
          <a:extLst>
            <a:ext uri="{FF2B5EF4-FFF2-40B4-BE49-F238E27FC236}">
              <a16:creationId xmlns:a16="http://schemas.microsoft.com/office/drawing/2014/main" id="{7762820F-F3C8-4567-B093-1FEDFEAA7DA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198915</xdr:colOff>
      <xdr:row>72</xdr:row>
      <xdr:rowOff>137710</xdr:rowOff>
    </xdr:from>
    <xdr:to>
      <xdr:col>4</xdr:col>
      <xdr:colOff>0</xdr:colOff>
      <xdr:row>90</xdr:row>
      <xdr:rowOff>39165</xdr:rowOff>
    </xdr:to>
    <xdr:grpSp>
      <xdr:nvGrpSpPr>
        <xdr:cNvPr id="4" name="Group 3">
          <a:extLst>
            <a:ext uri="{FF2B5EF4-FFF2-40B4-BE49-F238E27FC236}">
              <a16:creationId xmlns:a16="http://schemas.microsoft.com/office/drawing/2014/main" id="{DF3DE29F-9AE8-442F-A934-7D7E17632BFF}"/>
            </a:ext>
          </a:extLst>
        </xdr:cNvPr>
        <xdr:cNvGrpSpPr/>
      </xdr:nvGrpSpPr>
      <xdr:grpSpPr>
        <a:xfrm>
          <a:off x="1471455" y="15392950"/>
          <a:ext cx="4434045" cy="3467615"/>
          <a:chOff x="1164067" y="3162299"/>
          <a:chExt cx="5383690" cy="3481937"/>
        </a:xfrm>
      </xdr:grpSpPr>
      <xdr:sp macro="" textlink="">
        <xdr:nvSpPr>
          <xdr:cNvPr id="5" name="Rectangle 4">
            <a:extLst>
              <a:ext uri="{FF2B5EF4-FFF2-40B4-BE49-F238E27FC236}">
                <a16:creationId xmlns:a16="http://schemas.microsoft.com/office/drawing/2014/main" id="{123AC7F7-9396-FEA4-9CF5-F0BB6B67A6CE}"/>
              </a:ext>
            </a:extLst>
          </xdr:cNvPr>
          <xdr:cNvSpPr/>
        </xdr:nvSpPr>
        <xdr:spPr>
          <a:xfrm>
            <a:off x="1255950" y="3294202"/>
            <a:ext cx="791019" cy="473355"/>
          </a:xfrm>
          <a:prstGeom prst="rect">
            <a:avLst/>
          </a:prstGeom>
          <a:solidFill>
            <a:srgbClr val="29AD76"/>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en-GB"/>
          </a:p>
        </xdr:txBody>
      </xdr:sp>
      <xdr:sp macro="" textlink="">
        <xdr:nvSpPr>
          <xdr:cNvPr id="6" name="Rectangle 5">
            <a:extLst>
              <a:ext uri="{FF2B5EF4-FFF2-40B4-BE49-F238E27FC236}">
                <a16:creationId xmlns:a16="http://schemas.microsoft.com/office/drawing/2014/main" id="{FE3310CA-7127-36A6-A7CC-9069006E79AF}"/>
              </a:ext>
            </a:extLst>
          </xdr:cNvPr>
          <xdr:cNvSpPr/>
        </xdr:nvSpPr>
        <xdr:spPr>
          <a:xfrm>
            <a:off x="1255950" y="3845787"/>
            <a:ext cx="1730216" cy="473355"/>
          </a:xfrm>
          <a:prstGeom prst="rect">
            <a:avLst/>
          </a:prstGeom>
          <a:solidFill>
            <a:srgbClr val="B2D7DC"/>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en-GB"/>
          </a:p>
        </xdr:txBody>
      </xdr:sp>
      <xdr:sp macro="" textlink="">
        <xdr:nvSpPr>
          <xdr:cNvPr id="7" name="Rectangle 6">
            <a:extLst>
              <a:ext uri="{FF2B5EF4-FFF2-40B4-BE49-F238E27FC236}">
                <a16:creationId xmlns:a16="http://schemas.microsoft.com/office/drawing/2014/main" id="{85E50018-94F0-7B12-48D3-7DD4CBD5C40D}"/>
              </a:ext>
            </a:extLst>
          </xdr:cNvPr>
          <xdr:cNvSpPr/>
        </xdr:nvSpPr>
        <xdr:spPr>
          <a:xfrm>
            <a:off x="1255950" y="4397372"/>
            <a:ext cx="2587801" cy="473355"/>
          </a:xfrm>
          <a:prstGeom prst="rect">
            <a:avLst/>
          </a:prstGeom>
          <a:solidFill>
            <a:srgbClr val="B2D7B3"/>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en-GB"/>
          </a:p>
        </xdr:txBody>
      </xdr:sp>
      <xdr:sp macro="" textlink="">
        <xdr:nvSpPr>
          <xdr:cNvPr id="8" name="Rectangle 7">
            <a:extLst>
              <a:ext uri="{FF2B5EF4-FFF2-40B4-BE49-F238E27FC236}">
                <a16:creationId xmlns:a16="http://schemas.microsoft.com/office/drawing/2014/main" id="{AA47AD95-9569-9BFC-F124-1C4AFA044725}"/>
              </a:ext>
            </a:extLst>
          </xdr:cNvPr>
          <xdr:cNvSpPr/>
        </xdr:nvSpPr>
        <xdr:spPr>
          <a:xfrm>
            <a:off x="1255950" y="4947320"/>
            <a:ext cx="3445387" cy="473355"/>
          </a:xfrm>
          <a:prstGeom prst="rect">
            <a:avLst/>
          </a:prstGeom>
          <a:solidFill>
            <a:srgbClr val="C7BEDF"/>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en-GB"/>
          </a:p>
        </xdr:txBody>
      </xdr:sp>
      <xdr:sp macro="" textlink="">
        <xdr:nvSpPr>
          <xdr:cNvPr id="9" name="Rectangle 8">
            <a:extLst>
              <a:ext uri="{FF2B5EF4-FFF2-40B4-BE49-F238E27FC236}">
                <a16:creationId xmlns:a16="http://schemas.microsoft.com/office/drawing/2014/main" id="{2713525B-A455-CDF9-29C5-9B81BBBFBF07}"/>
              </a:ext>
            </a:extLst>
          </xdr:cNvPr>
          <xdr:cNvSpPr/>
        </xdr:nvSpPr>
        <xdr:spPr>
          <a:xfrm>
            <a:off x="1255950" y="5496706"/>
            <a:ext cx="4302971" cy="473355"/>
          </a:xfrm>
          <a:prstGeom prst="rect">
            <a:avLst/>
          </a:prstGeom>
          <a:solidFill>
            <a:srgbClr val="BE84B9"/>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en-GB"/>
          </a:p>
        </xdr:txBody>
      </xdr:sp>
      <xdr:sp macro="" textlink="">
        <xdr:nvSpPr>
          <xdr:cNvPr id="10" name="Rectangle 9">
            <a:extLst>
              <a:ext uri="{FF2B5EF4-FFF2-40B4-BE49-F238E27FC236}">
                <a16:creationId xmlns:a16="http://schemas.microsoft.com/office/drawing/2014/main" id="{26C997BB-6476-07B1-3EE0-154A37F2A3E0}"/>
              </a:ext>
            </a:extLst>
          </xdr:cNvPr>
          <xdr:cNvSpPr/>
        </xdr:nvSpPr>
        <xdr:spPr>
          <a:xfrm>
            <a:off x="1255950" y="6047728"/>
            <a:ext cx="5160557" cy="473355"/>
          </a:xfrm>
          <a:prstGeom prst="rect">
            <a:avLst/>
          </a:prstGeom>
          <a:solidFill>
            <a:srgbClr val="43254C"/>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en-GB">
              <a:solidFill>
                <a:srgbClr val="43254C"/>
              </a:solidFill>
            </a:endParaRPr>
          </a:p>
        </xdr:txBody>
      </xdr:sp>
      <xdr:cxnSp macro="">
        <xdr:nvCxnSpPr>
          <xdr:cNvPr id="11" name="Straight Connector 10">
            <a:extLst>
              <a:ext uri="{FF2B5EF4-FFF2-40B4-BE49-F238E27FC236}">
                <a16:creationId xmlns:a16="http://schemas.microsoft.com/office/drawing/2014/main" id="{FFC8CFD6-5DC9-C9A2-F84C-91234AC021E5}"/>
              </a:ext>
            </a:extLst>
          </xdr:cNvPr>
          <xdr:cNvCxnSpPr>
            <a:cxnSpLocks/>
          </xdr:cNvCxnSpPr>
        </xdr:nvCxnSpPr>
        <xdr:spPr>
          <a:xfrm>
            <a:off x="1167233" y="3162299"/>
            <a:ext cx="1" cy="3481937"/>
          </a:xfrm>
          <a:prstGeom prst="line">
            <a:avLst/>
          </a:prstGeom>
          <a:ln w="9525">
            <a:solidFill>
              <a:schemeClr val="tx1">
                <a:lumMod val="75000"/>
                <a:lumOff val="2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12" name="Straight Connector 11">
            <a:extLst>
              <a:ext uri="{FF2B5EF4-FFF2-40B4-BE49-F238E27FC236}">
                <a16:creationId xmlns:a16="http://schemas.microsoft.com/office/drawing/2014/main" id="{31469F33-0D2E-DEB6-052A-A9CAB85EEF43}"/>
              </a:ext>
            </a:extLst>
          </xdr:cNvPr>
          <xdr:cNvCxnSpPr>
            <a:cxnSpLocks/>
          </xdr:cNvCxnSpPr>
        </xdr:nvCxnSpPr>
        <xdr:spPr>
          <a:xfrm flipH="1">
            <a:off x="1164067" y="6644236"/>
            <a:ext cx="5383690" cy="0"/>
          </a:xfrm>
          <a:prstGeom prst="line">
            <a:avLst/>
          </a:prstGeom>
          <a:ln w="9525">
            <a:solidFill>
              <a:schemeClr val="tx1">
                <a:lumMod val="75000"/>
                <a:lumOff val="25000"/>
              </a:schemeClr>
            </a:solidFill>
          </a:ln>
        </xdr:spPr>
        <xdr:style>
          <a:lnRef idx="1">
            <a:schemeClr val="accent1"/>
          </a:lnRef>
          <a:fillRef idx="0">
            <a:schemeClr val="accent1"/>
          </a:fillRef>
          <a:effectRef idx="0">
            <a:schemeClr val="accent1"/>
          </a:effectRef>
          <a:fontRef idx="minor">
            <a:schemeClr val="tx1"/>
          </a:fontRef>
        </xdr:style>
      </xdr:cxnSp>
      <xdr:sp macro="" textlink="">
        <xdr:nvSpPr>
          <xdr:cNvPr id="13" name="TextBox 26">
            <a:extLst>
              <a:ext uri="{FF2B5EF4-FFF2-40B4-BE49-F238E27FC236}">
                <a16:creationId xmlns:a16="http://schemas.microsoft.com/office/drawing/2014/main" id="{8255553C-FE48-320A-1A4A-F479744B364F}"/>
              </a:ext>
            </a:extLst>
          </xdr:cNvPr>
          <xdr:cNvSpPr txBox="1"/>
        </xdr:nvSpPr>
        <xdr:spPr>
          <a:xfrm>
            <a:off x="1322004" y="6145293"/>
            <a:ext cx="834527" cy="251723"/>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lang="en-GB" sz="1000" spc="150">
                <a:solidFill>
                  <a:schemeClr val="bg1"/>
                </a:solidFill>
                <a:latin typeface="Montserrat" pitchFamily="2" charset="77"/>
              </a:rPr>
              <a:t>85% +</a:t>
            </a:r>
          </a:p>
        </xdr:txBody>
      </xdr:sp>
      <xdr:sp macro="" textlink="">
        <xdr:nvSpPr>
          <xdr:cNvPr id="14" name="TextBox 27">
            <a:extLst>
              <a:ext uri="{FF2B5EF4-FFF2-40B4-BE49-F238E27FC236}">
                <a16:creationId xmlns:a16="http://schemas.microsoft.com/office/drawing/2014/main" id="{3D3C495C-E092-CA2E-CA97-4BFE79D7E291}"/>
              </a:ext>
            </a:extLst>
          </xdr:cNvPr>
          <xdr:cNvSpPr txBox="1"/>
        </xdr:nvSpPr>
        <xdr:spPr>
          <a:xfrm>
            <a:off x="1303976" y="5600744"/>
            <a:ext cx="1504328" cy="251723"/>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lang="en-GB" sz="1000" spc="150">
                <a:solidFill>
                  <a:schemeClr val="bg1"/>
                </a:solidFill>
                <a:latin typeface="Montserrat" pitchFamily="2" charset="77"/>
              </a:rPr>
              <a:t>68 – 84% </a:t>
            </a:r>
          </a:p>
        </xdr:txBody>
      </xdr:sp>
      <xdr:sp macro="" textlink="">
        <xdr:nvSpPr>
          <xdr:cNvPr id="15" name="TextBox 28">
            <a:extLst>
              <a:ext uri="{FF2B5EF4-FFF2-40B4-BE49-F238E27FC236}">
                <a16:creationId xmlns:a16="http://schemas.microsoft.com/office/drawing/2014/main" id="{E39D788C-27CC-EC97-F6AA-D809116B4948}"/>
              </a:ext>
            </a:extLst>
          </xdr:cNvPr>
          <xdr:cNvSpPr txBox="1"/>
        </xdr:nvSpPr>
        <xdr:spPr>
          <a:xfrm>
            <a:off x="1273980" y="5061362"/>
            <a:ext cx="2279843" cy="251723"/>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lang="en-GB" sz="1000" spc="150">
                <a:solidFill>
                  <a:schemeClr val="bg1"/>
                </a:solidFill>
                <a:latin typeface="Montserrat" pitchFamily="2" charset="77"/>
              </a:rPr>
              <a:t>51 – 67%</a:t>
            </a:r>
          </a:p>
        </xdr:txBody>
      </xdr:sp>
      <xdr:sp macro="" textlink="">
        <xdr:nvSpPr>
          <xdr:cNvPr id="16" name="TextBox 29">
            <a:extLst>
              <a:ext uri="{FF2B5EF4-FFF2-40B4-BE49-F238E27FC236}">
                <a16:creationId xmlns:a16="http://schemas.microsoft.com/office/drawing/2014/main" id="{E6E13F47-574F-0420-941E-A1D4CF4E3BBC}"/>
              </a:ext>
            </a:extLst>
          </xdr:cNvPr>
          <xdr:cNvSpPr txBox="1"/>
        </xdr:nvSpPr>
        <xdr:spPr>
          <a:xfrm>
            <a:off x="1282996" y="4519216"/>
            <a:ext cx="2279843" cy="251723"/>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lang="en-GB" sz="1000" spc="150">
                <a:solidFill>
                  <a:schemeClr val="bg1"/>
                </a:solidFill>
                <a:latin typeface="Montserrat" pitchFamily="2" charset="77"/>
              </a:rPr>
              <a:t>34-50%</a:t>
            </a:r>
          </a:p>
        </xdr:txBody>
      </xdr:sp>
      <xdr:sp macro="" textlink="">
        <xdr:nvSpPr>
          <xdr:cNvPr id="17" name="TextBox 30">
            <a:extLst>
              <a:ext uri="{FF2B5EF4-FFF2-40B4-BE49-F238E27FC236}">
                <a16:creationId xmlns:a16="http://schemas.microsoft.com/office/drawing/2014/main" id="{A02C377E-090A-C37E-AD7D-59F78F279F89}"/>
              </a:ext>
            </a:extLst>
          </xdr:cNvPr>
          <xdr:cNvSpPr txBox="1"/>
        </xdr:nvSpPr>
        <xdr:spPr>
          <a:xfrm>
            <a:off x="1255949" y="3970463"/>
            <a:ext cx="2279843" cy="251723"/>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lang="en-GB" sz="1000" spc="150">
                <a:solidFill>
                  <a:schemeClr val="bg1"/>
                </a:solidFill>
                <a:latin typeface="Montserrat" pitchFamily="2" charset="77"/>
              </a:rPr>
              <a:t>17- 33%</a:t>
            </a:r>
          </a:p>
        </xdr:txBody>
      </xdr:sp>
      <xdr:sp macro="" textlink="">
        <xdr:nvSpPr>
          <xdr:cNvPr id="18" name="TextBox 31">
            <a:extLst>
              <a:ext uri="{FF2B5EF4-FFF2-40B4-BE49-F238E27FC236}">
                <a16:creationId xmlns:a16="http://schemas.microsoft.com/office/drawing/2014/main" id="{57C90558-12A6-ECC3-14F9-97F781D25048}"/>
              </a:ext>
            </a:extLst>
          </xdr:cNvPr>
          <xdr:cNvSpPr txBox="1"/>
        </xdr:nvSpPr>
        <xdr:spPr>
          <a:xfrm>
            <a:off x="1264965" y="3414358"/>
            <a:ext cx="5087610" cy="251723"/>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lang="en-GB" sz="1000" spc="150">
                <a:solidFill>
                  <a:schemeClr val="bg1"/>
                </a:solidFill>
                <a:latin typeface="Montserrat" pitchFamily="2" charset="77"/>
              </a:rPr>
              <a:t>0-16%</a:t>
            </a:r>
          </a:p>
        </xdr:txBody>
      </xdr:sp>
    </xdr:grpSp>
    <xdr:clientData/>
  </xdr:twoCellAnchor>
  <xdr:twoCellAnchor>
    <xdr:from>
      <xdr:col>0</xdr:col>
      <xdr:colOff>1162892</xdr:colOff>
      <xdr:row>68</xdr:row>
      <xdr:rowOff>1</xdr:rowOff>
    </xdr:from>
    <xdr:to>
      <xdr:col>4</xdr:col>
      <xdr:colOff>639328</xdr:colOff>
      <xdr:row>72</xdr:row>
      <xdr:rowOff>98104</xdr:rowOff>
    </xdr:to>
    <xdr:sp macro="" textlink="">
      <xdr:nvSpPr>
        <xdr:cNvPr id="19" name="Title 1">
          <a:extLst>
            <a:ext uri="{FF2B5EF4-FFF2-40B4-BE49-F238E27FC236}">
              <a16:creationId xmlns:a16="http://schemas.microsoft.com/office/drawing/2014/main" id="{0C2DCE54-E115-4EE3-9C3D-C66AE77ECAA7}"/>
            </a:ext>
          </a:extLst>
        </xdr:cNvPr>
        <xdr:cNvSpPr>
          <a:spLocks noGrp="1"/>
        </xdr:cNvSpPr>
      </xdr:nvSpPr>
      <xdr:spPr>
        <a:xfrm>
          <a:off x="1162892" y="14462761"/>
          <a:ext cx="5381936" cy="890583"/>
        </a:xfrm>
        <a:prstGeom prst="rect">
          <a:avLst/>
        </a:prstGeom>
        <a:noFill/>
      </xdr:spPr>
      <xdr:txBody>
        <a:bodyPr vert="horz" wrap="square" lIns="91440" tIns="45720" rIns="91440" bIns="45720" rtlCol="0" anchor="ctr">
          <a:normAutofit/>
        </a:bodyPr>
        <a:lstStyle>
          <a:lvl1pPr algn="ctr" defTabSz="755934" rtl="0" eaLnBrk="1" latinLnBrk="0" hangingPunct="1">
            <a:lnSpc>
              <a:spcPct val="90000"/>
            </a:lnSpc>
            <a:spcBef>
              <a:spcPct val="0"/>
            </a:spcBef>
            <a:buNone/>
            <a:defRPr sz="1300" b="1" i="0" kern="0" spc="50" baseline="0">
              <a:solidFill>
                <a:schemeClr val="tx1">
                  <a:lumMod val="85000"/>
                  <a:lumOff val="15000"/>
                </a:schemeClr>
              </a:solidFill>
              <a:latin typeface="Montserrat SemiBold" pitchFamily="2" charset="77"/>
              <a:ea typeface="+mj-ea"/>
              <a:cs typeface="+mj-cs"/>
            </a:defRPr>
          </a:lvl1pPr>
        </a:lstStyle>
        <a:p>
          <a:r>
            <a:rPr lang="en-GB" sz="1100">
              <a:latin typeface="Source Sans Pro" panose="020B0503030403020204" pitchFamily="34" charset="0"/>
              <a:ea typeface="Source Sans Pro" panose="020B0503030403020204" pitchFamily="34" charset="0"/>
            </a:rPr>
            <a:t>Illustration of Cheerful Twentyfirst for </a:t>
          </a:r>
          <a:r>
            <a:rPr lang="en-GB" sz="1100">
              <a:solidFill>
                <a:srgbClr val="008CC6"/>
              </a:solidFill>
              <a:latin typeface="Source Sans Pro" panose="020B0503030403020204" pitchFamily="34" charset="0"/>
              <a:ea typeface="Source Sans Pro" panose="020B0503030403020204" pitchFamily="34" charset="0"/>
            </a:rPr>
            <a:t>FMO (3)</a:t>
          </a:r>
          <a:r>
            <a:rPr lang="en-GB" sz="1100" baseline="0">
              <a:solidFill>
                <a:srgbClr val="008CC6"/>
              </a:solidFill>
              <a:latin typeface="Source Sans Pro" panose="020B0503030403020204" pitchFamily="34" charset="0"/>
              <a:ea typeface="Source Sans Pro" panose="020B0503030403020204" pitchFamily="34" charset="0"/>
            </a:rPr>
            <a:t> </a:t>
          </a:r>
          <a:r>
            <a:rPr lang="en-GB" sz="1100">
              <a:solidFill>
                <a:srgbClr val="008CC6"/>
              </a:solidFill>
              <a:latin typeface="Source Sans Pro" panose="020B0503030403020204" pitchFamily="34" charset="0"/>
              <a:ea typeface="Source Sans Pro" panose="020B0503030403020204" pitchFamily="34" charset="0"/>
            </a:rPr>
            <a:t>Brussels 2022</a:t>
          </a:r>
          <a:br>
            <a:rPr lang="en-GB" sz="1100">
              <a:latin typeface="Source Sans Pro" panose="020B0503030403020204" pitchFamily="34" charset="0"/>
              <a:ea typeface="Source Sans Pro" panose="020B0503030403020204" pitchFamily="34" charset="0"/>
            </a:rPr>
          </a:br>
          <a:r>
            <a:rPr lang="en-GB" sz="1100">
              <a:latin typeface="Source Sans Pro" panose="020B0503030403020204" pitchFamily="34" charset="0"/>
              <a:ea typeface="Source Sans Pro" panose="020B0503030403020204" pitchFamily="34" charset="0"/>
            </a:rPr>
            <a:t>tCO2e per delegate, based on </a:t>
          </a:r>
          <a:r>
            <a:rPr lang="en-GB" sz="1100">
              <a:solidFill>
                <a:srgbClr val="008CC6"/>
              </a:solidFill>
              <a:latin typeface="Source Sans Pro" panose="020B0503030403020204" pitchFamily="34" charset="0"/>
              <a:ea typeface="Source Sans Pro" panose="020B0503030403020204" pitchFamily="34" charset="0"/>
            </a:rPr>
            <a:t>359</a:t>
          </a:r>
          <a:r>
            <a:rPr lang="en-GB" sz="1100">
              <a:latin typeface="Source Sans Pro" panose="020B0503030403020204" pitchFamily="34" charset="0"/>
              <a:ea typeface="Source Sans Pro" panose="020B0503030403020204" pitchFamily="34" charset="0"/>
            </a:rPr>
            <a:t> delegates</a:t>
          </a:r>
          <a:br>
            <a:rPr lang="en-GB" sz="1100">
              <a:latin typeface="Source Sans Pro" panose="020B0503030403020204" pitchFamily="34" charset="0"/>
              <a:ea typeface="Source Sans Pro" panose="020B0503030403020204" pitchFamily="34" charset="0"/>
            </a:rPr>
          </a:br>
          <a:r>
            <a:rPr lang="en-GB" sz="1100">
              <a:solidFill>
                <a:srgbClr val="008CC6"/>
              </a:solidFill>
              <a:latin typeface="Source Sans Pro" panose="020B0503030403020204" pitchFamily="34" charset="0"/>
              <a:ea typeface="Source Sans Pro" panose="020B0503030403020204" pitchFamily="34" charset="0"/>
            </a:rPr>
            <a:t>6.59</a:t>
          </a:r>
          <a:r>
            <a:rPr lang="en-GB" sz="1100" baseline="0">
              <a:solidFill>
                <a:srgbClr val="008CC6"/>
              </a:solidFill>
              <a:latin typeface="Source Sans Pro" panose="020B0503030403020204" pitchFamily="34" charset="0"/>
              <a:ea typeface="Source Sans Pro" panose="020B0503030403020204" pitchFamily="34" charset="0"/>
            </a:rPr>
            <a:t> </a:t>
          </a:r>
          <a:r>
            <a:rPr lang="en-GB" sz="1100">
              <a:latin typeface="Source Sans Pro" panose="020B0503030403020204" pitchFamily="34" charset="0"/>
              <a:ea typeface="Source Sans Pro" panose="020B0503030403020204" pitchFamily="34" charset="0"/>
            </a:rPr>
            <a:t>TCO2e = </a:t>
          </a:r>
          <a:r>
            <a:rPr lang="en-GB" sz="1100">
              <a:solidFill>
                <a:srgbClr val="008CC6"/>
              </a:solidFill>
              <a:latin typeface="Source Sans Pro" panose="020B0503030403020204" pitchFamily="34" charset="0"/>
              <a:ea typeface="Source Sans Pro" panose="020B0503030403020204" pitchFamily="34" charset="0"/>
            </a:rPr>
            <a:t>0.018</a:t>
          </a:r>
          <a:r>
            <a:rPr lang="en-GB" sz="1100">
              <a:latin typeface="Source Sans Pro" panose="020B0503030403020204" pitchFamily="34" charset="0"/>
              <a:ea typeface="Source Sans Pro" panose="020B0503030403020204" pitchFamily="34" charset="0"/>
            </a:rPr>
            <a:t> CO</a:t>
          </a:r>
          <a:r>
            <a:rPr lang="en-GB" sz="1100" baseline="-25000">
              <a:latin typeface="Source Sans Pro" panose="020B0503030403020204" pitchFamily="34" charset="0"/>
              <a:ea typeface="Source Sans Pro" panose="020B0503030403020204" pitchFamily="34" charset="0"/>
            </a:rPr>
            <a:t>2</a:t>
          </a:r>
          <a:r>
            <a:rPr lang="en-GB" sz="1100">
              <a:latin typeface="Source Sans Pro" panose="020B0503030403020204" pitchFamily="34" charset="0"/>
              <a:ea typeface="Source Sans Pro" panose="020B0503030403020204" pitchFamily="34" charset="0"/>
            </a:rPr>
            <a:t>e per delegate</a:t>
          </a:r>
        </a:p>
      </xdr:txBody>
    </xdr:sp>
    <xdr:clientData/>
  </xdr:twoCellAnchor>
  <xdr:twoCellAnchor>
    <xdr:from>
      <xdr:col>7</xdr:col>
      <xdr:colOff>61204</xdr:colOff>
      <xdr:row>66</xdr:row>
      <xdr:rowOff>137709</xdr:rowOff>
    </xdr:from>
    <xdr:to>
      <xdr:col>12</xdr:col>
      <xdr:colOff>285046</xdr:colOff>
      <xdr:row>68</xdr:row>
      <xdr:rowOff>44145</xdr:rowOff>
    </xdr:to>
    <xdr:sp macro="" textlink="">
      <xdr:nvSpPr>
        <xdr:cNvPr id="20" name="Title 3">
          <a:extLst>
            <a:ext uri="{FF2B5EF4-FFF2-40B4-BE49-F238E27FC236}">
              <a16:creationId xmlns:a16="http://schemas.microsoft.com/office/drawing/2014/main" id="{65715F77-9F73-4EAC-9687-5249C49B2B01}"/>
            </a:ext>
          </a:extLst>
        </xdr:cNvPr>
        <xdr:cNvSpPr>
          <a:spLocks noGrp="1"/>
        </xdr:cNvSpPr>
      </xdr:nvSpPr>
      <xdr:spPr>
        <a:xfrm>
          <a:off x="8481304" y="14204229"/>
          <a:ext cx="6190302" cy="302676"/>
        </a:xfrm>
        <a:prstGeom prst="rect">
          <a:avLst/>
        </a:prstGeom>
      </xdr:spPr>
      <xdr:txBody>
        <a:bodyPr vert="horz" wrap="square" lIns="91440" tIns="45720" rIns="91440" bIns="45720" rtlCol="0" anchor="ctr">
          <a:noAutofit/>
        </a:bodyPr>
        <a:lstStyle>
          <a:lvl1pPr algn="l" defTabSz="755934" rtl="0" eaLnBrk="1" latinLnBrk="0" hangingPunct="1">
            <a:lnSpc>
              <a:spcPct val="90000"/>
            </a:lnSpc>
            <a:spcBef>
              <a:spcPct val="0"/>
            </a:spcBef>
            <a:buNone/>
            <a:defRPr sz="1800" b="1" i="0" kern="0" spc="90" baseline="0">
              <a:solidFill>
                <a:schemeClr val="tx1">
                  <a:lumMod val="85000"/>
                  <a:lumOff val="15000"/>
                </a:schemeClr>
              </a:solidFill>
              <a:latin typeface="Montserrat SemiBold" pitchFamily="2" charset="77"/>
              <a:ea typeface="+mj-ea"/>
              <a:cs typeface="+mj-cs"/>
            </a:defRPr>
          </a:lvl1pPr>
        </a:lstStyle>
        <a:p>
          <a:r>
            <a:rPr lang="en-GB" sz="1600">
              <a:latin typeface="Source Sans Pro" panose="020B0503030403020204" pitchFamily="34" charset="0"/>
              <a:ea typeface="Source Sans Pro" panose="020B0503030403020204" pitchFamily="34" charset="0"/>
            </a:rPr>
            <a:t>mitigation</a:t>
          </a:r>
        </a:p>
      </xdr:txBody>
    </xdr:sp>
    <xdr:clientData/>
  </xdr:twoCellAnchor>
  <xdr:twoCellAnchor>
    <xdr:from>
      <xdr:col>7</xdr:col>
      <xdr:colOff>61204</xdr:colOff>
      <xdr:row>68</xdr:row>
      <xdr:rowOff>140711</xdr:rowOff>
    </xdr:from>
    <xdr:to>
      <xdr:col>11</xdr:col>
      <xdr:colOff>454925</xdr:colOff>
      <xdr:row>100</xdr:row>
      <xdr:rowOff>22860</xdr:rowOff>
    </xdr:to>
    <xdr:sp macro="" textlink="">
      <xdr:nvSpPr>
        <xdr:cNvPr id="21" name="Text Placeholder 2">
          <a:extLst>
            <a:ext uri="{FF2B5EF4-FFF2-40B4-BE49-F238E27FC236}">
              <a16:creationId xmlns:a16="http://schemas.microsoft.com/office/drawing/2014/main" id="{F3F8049E-F710-459A-AAEF-AD15B8B9FDF4}"/>
            </a:ext>
            <a:ext uri="{147F2762-F138-4A5C-976F-8EAC2B608ADB}">
              <a16:predDERef xmlns:a16="http://schemas.microsoft.com/office/drawing/2014/main" pred="{09CC806B-B6DF-2642-A448-95573F289FA5}"/>
            </a:ext>
          </a:extLst>
        </xdr:cNvPr>
        <xdr:cNvSpPr>
          <a:spLocks noGrp="1"/>
        </xdr:cNvSpPr>
      </xdr:nvSpPr>
      <xdr:spPr>
        <a:xfrm>
          <a:off x="8481304" y="14603471"/>
          <a:ext cx="5521981" cy="6221989"/>
        </a:xfrm>
        <a:prstGeom prst="rect">
          <a:avLst/>
        </a:prstGeom>
        <a:noFill/>
      </xdr:spPr>
      <xdr:txBody>
        <a:bodyPr vert="horz" wrap="square" lIns="91440" tIns="45720" rIns="91440" bIns="45720" rtlCol="0">
          <a:noAutofit/>
        </a:bodyPr>
        <a:lstStyle>
          <a:lvl1pPr marL="15875" indent="0" algn="l" defTabSz="755934" rtl="0" eaLnBrk="1" latinLnBrk="0" hangingPunct="1">
            <a:lnSpc>
              <a:spcPct val="110000"/>
            </a:lnSpc>
            <a:spcBef>
              <a:spcPts val="0"/>
            </a:spcBef>
            <a:spcAft>
              <a:spcPts val="900"/>
            </a:spcAft>
            <a:buFont typeface="Arial" panose="020B0604020202020204" pitchFamily="34" charset="0"/>
            <a:buNone/>
            <a:tabLst/>
            <a:defRPr sz="900" kern="1200">
              <a:solidFill>
                <a:schemeClr val="tx1">
                  <a:lumMod val="85000"/>
                  <a:lumOff val="15000"/>
                </a:schemeClr>
              </a:solidFill>
              <a:latin typeface="Montserrat" pitchFamily="2" charset="77"/>
              <a:ea typeface="+mn-ea"/>
              <a:cs typeface="+mn-cs"/>
            </a:defRPr>
          </a:lvl1pPr>
          <a:lvl2pPr marL="15875" indent="0" algn="l" defTabSz="755934" rtl="0" eaLnBrk="1" latinLnBrk="0" hangingPunct="1">
            <a:lnSpc>
              <a:spcPct val="110000"/>
            </a:lnSpc>
            <a:spcBef>
              <a:spcPts val="0"/>
            </a:spcBef>
            <a:spcAft>
              <a:spcPts val="300"/>
            </a:spcAft>
            <a:buFont typeface="Arial" panose="020B0604020202020204" pitchFamily="34" charset="0"/>
            <a:buNone/>
            <a:tabLst/>
            <a:defRPr sz="900" b="0" i="0" kern="0" spc="50" baseline="0">
              <a:solidFill>
                <a:srgbClr val="008CC6"/>
              </a:solidFill>
              <a:latin typeface="Montserrat Medium" pitchFamily="2" charset="77"/>
              <a:ea typeface="+mn-ea"/>
              <a:cs typeface="+mn-cs"/>
            </a:defRPr>
          </a:lvl2pPr>
          <a:lvl3pPr marL="223838" indent="-207963" algn="l" defTabSz="755934" rtl="0" eaLnBrk="1" latinLnBrk="0" hangingPunct="1">
            <a:lnSpc>
              <a:spcPct val="120000"/>
            </a:lnSpc>
            <a:spcBef>
              <a:spcPts val="0"/>
            </a:spcBef>
            <a:spcAft>
              <a:spcPts val="900"/>
            </a:spcAft>
            <a:buFont typeface="Arial" panose="020B0604020202020204" pitchFamily="34" charset="0"/>
            <a:buChar char="•"/>
            <a:tabLst/>
            <a:defRPr sz="900" kern="1200">
              <a:solidFill>
                <a:schemeClr val="tx1">
                  <a:lumMod val="85000"/>
                  <a:lumOff val="15000"/>
                </a:schemeClr>
              </a:solidFill>
              <a:latin typeface="Montserrat" pitchFamily="2" charset="77"/>
              <a:ea typeface="+mn-ea"/>
              <a:cs typeface="+mn-cs"/>
            </a:defRPr>
          </a:lvl3pPr>
          <a:lvl4pPr marL="15875" indent="0" algn="l" defTabSz="755934" rtl="0" eaLnBrk="1" latinLnBrk="0" hangingPunct="1">
            <a:lnSpc>
              <a:spcPct val="120000"/>
            </a:lnSpc>
            <a:spcBef>
              <a:spcPts val="0"/>
            </a:spcBef>
            <a:spcAft>
              <a:spcPts val="900"/>
            </a:spcAft>
            <a:buFont typeface="Arial" panose="020B0604020202020204" pitchFamily="34" charset="0"/>
            <a:buNone/>
            <a:tabLst/>
            <a:defRPr sz="1050" b="1" i="0" kern="0" spc="50" baseline="0">
              <a:solidFill>
                <a:schemeClr val="tx1">
                  <a:lumMod val="85000"/>
                  <a:lumOff val="15000"/>
                </a:schemeClr>
              </a:solidFill>
              <a:latin typeface="Montserrat SemiBold" pitchFamily="2" charset="77"/>
              <a:ea typeface="+mn-ea"/>
              <a:cs typeface="+mn-cs"/>
            </a:defRPr>
          </a:lvl4pPr>
          <a:lvl5pPr marL="15875" indent="0" algn="l" defTabSz="755934" rtl="0" eaLnBrk="1" latinLnBrk="0" hangingPunct="1">
            <a:lnSpc>
              <a:spcPct val="90000"/>
            </a:lnSpc>
            <a:spcBef>
              <a:spcPts val="0"/>
            </a:spcBef>
            <a:spcAft>
              <a:spcPts val="700"/>
            </a:spcAft>
            <a:buFont typeface="Arial" panose="020B0604020202020204" pitchFamily="34" charset="0"/>
            <a:buNone/>
            <a:tabLst/>
            <a:defRPr sz="600" kern="1200">
              <a:solidFill>
                <a:schemeClr val="tx1">
                  <a:lumMod val="85000"/>
                  <a:lumOff val="15000"/>
                </a:schemeClr>
              </a:solidFill>
              <a:latin typeface="Montserrat" pitchFamily="2" charset="77"/>
              <a:ea typeface="+mn-ea"/>
              <a:cs typeface="+mn-cs"/>
            </a:defRPr>
          </a:lvl5pPr>
          <a:lvl6pPr marL="2078820" indent="-188984" algn="l" defTabSz="755934" rtl="0" eaLnBrk="1" latinLnBrk="0" hangingPunct="1">
            <a:lnSpc>
              <a:spcPct val="90000"/>
            </a:lnSpc>
            <a:spcBef>
              <a:spcPts val="413"/>
            </a:spcBef>
            <a:buFont typeface="Arial" panose="020B0604020202020204" pitchFamily="34" charset="0"/>
            <a:buChar char="•"/>
            <a:defRPr sz="1488" kern="1200">
              <a:solidFill>
                <a:schemeClr val="tx1"/>
              </a:solidFill>
              <a:latin typeface="+mn-lt"/>
              <a:ea typeface="+mn-ea"/>
              <a:cs typeface="+mn-cs"/>
            </a:defRPr>
          </a:lvl6pPr>
          <a:lvl7pPr marL="2456787" indent="-188984" algn="l" defTabSz="755934" rtl="0" eaLnBrk="1" latinLnBrk="0" hangingPunct="1">
            <a:lnSpc>
              <a:spcPct val="90000"/>
            </a:lnSpc>
            <a:spcBef>
              <a:spcPts val="413"/>
            </a:spcBef>
            <a:buFont typeface="Arial" panose="020B0604020202020204" pitchFamily="34" charset="0"/>
            <a:buChar char="•"/>
            <a:defRPr sz="1488" kern="1200">
              <a:solidFill>
                <a:schemeClr val="tx1"/>
              </a:solidFill>
              <a:latin typeface="+mn-lt"/>
              <a:ea typeface="+mn-ea"/>
              <a:cs typeface="+mn-cs"/>
            </a:defRPr>
          </a:lvl7pPr>
          <a:lvl8pPr marL="2834754" indent="-188984" algn="l" defTabSz="755934" rtl="0" eaLnBrk="1" latinLnBrk="0" hangingPunct="1">
            <a:lnSpc>
              <a:spcPct val="90000"/>
            </a:lnSpc>
            <a:spcBef>
              <a:spcPts val="413"/>
            </a:spcBef>
            <a:buFont typeface="Arial" panose="020B0604020202020204" pitchFamily="34" charset="0"/>
            <a:buChar char="•"/>
            <a:defRPr sz="1488" kern="1200">
              <a:solidFill>
                <a:schemeClr val="tx1"/>
              </a:solidFill>
              <a:latin typeface="+mn-lt"/>
              <a:ea typeface="+mn-ea"/>
              <a:cs typeface="+mn-cs"/>
            </a:defRPr>
          </a:lvl8pPr>
          <a:lvl9pPr marL="3212722" indent="-188984" algn="l" defTabSz="755934" rtl="0" eaLnBrk="1" latinLnBrk="0" hangingPunct="1">
            <a:lnSpc>
              <a:spcPct val="90000"/>
            </a:lnSpc>
            <a:spcBef>
              <a:spcPts val="413"/>
            </a:spcBef>
            <a:buFont typeface="Arial" panose="020B0604020202020204" pitchFamily="34" charset="0"/>
            <a:buChar char="•"/>
            <a:defRPr sz="1488" kern="1200">
              <a:solidFill>
                <a:schemeClr val="tx1"/>
              </a:solidFill>
              <a:latin typeface="+mn-lt"/>
              <a:ea typeface="+mn-ea"/>
              <a:cs typeface="+mn-cs"/>
            </a:defRPr>
          </a:lvl9pPr>
        </a:lstStyle>
        <a:p>
          <a:r>
            <a:rPr lang="en-GB" sz="1100">
              <a:latin typeface="Source Sans Pro" panose="020B0503030403020204" pitchFamily="34" charset="0"/>
              <a:ea typeface="Source Sans Pro" panose="020B0503030403020204" pitchFamily="34" charset="0"/>
            </a:rPr>
            <a:t>Use this data to support mitigating the emissions impact of your  event using a sustainable  planning process:</a:t>
          </a:r>
          <a:br>
            <a:rPr lang="en-GB" sz="1100">
              <a:latin typeface="Source Sans Pro" panose="020B0503030403020204" pitchFamily="34" charset="0"/>
              <a:ea typeface="Source Sans Pro" panose="020B0503030403020204" pitchFamily="34" charset="0"/>
            </a:rPr>
          </a:br>
          <a:endParaRPr lang="en-GB" sz="1100">
            <a:latin typeface="Source Sans Pro" panose="020B0503030403020204" pitchFamily="34" charset="0"/>
            <a:ea typeface="Source Sans Pro" panose="020B0503030403020204" pitchFamily="34" charset="0"/>
          </a:endParaRPr>
        </a:p>
        <a:p>
          <a:pPr lvl="1"/>
          <a:r>
            <a:rPr lang="en-GB" sz="1100">
              <a:latin typeface="Source Sans Pro" panose="020B0503030403020204" pitchFamily="34" charset="0"/>
              <a:ea typeface="Source Sans Pro" panose="020B0503030403020204" pitchFamily="34" charset="0"/>
            </a:rPr>
            <a:t>overall </a:t>
          </a:r>
        </a:p>
        <a:p>
          <a:r>
            <a:rPr lang="en-GB" sz="1100">
              <a:latin typeface="Source Sans Pro" panose="020B0503030403020204" pitchFamily="34" charset="0"/>
              <a:ea typeface="Source Sans Pro" panose="020B0503030403020204" pitchFamily="34" charset="0"/>
            </a:rPr>
            <a:t>when compared</a:t>
          </a:r>
          <a:r>
            <a:rPr lang="en-GB" sz="1100" baseline="0">
              <a:latin typeface="Source Sans Pro" panose="020B0503030403020204" pitchFamily="34" charset="0"/>
              <a:ea typeface="Source Sans Pro" panose="020B0503030403020204" pitchFamily="34" charset="0"/>
            </a:rPr>
            <a:t> with the last event of this nature delivered by C21 you are reporting a 58% decrease in emissions associated with the event. </a:t>
          </a:r>
          <a:endParaRPr lang="en-GB" sz="1100">
            <a:effectLst/>
          </a:endParaRPr>
        </a:p>
        <a:p>
          <a:endParaRPr lang="en-GB" sz="1100">
            <a:latin typeface="Source Sans Pro" panose="020B0503030403020204" pitchFamily="34" charset="0"/>
            <a:ea typeface="Source Sans Pro" panose="020B0503030403020204" pitchFamily="34" charset="0"/>
          </a:endParaRPr>
        </a:p>
        <a:p>
          <a:endParaRPr lang="en-GB" sz="1100">
            <a:latin typeface="Source Sans Pro" panose="020B0503030403020204" pitchFamily="34" charset="0"/>
            <a:ea typeface="Source Sans Pro" panose="020B0503030403020204" pitchFamily="34" charset="0"/>
          </a:endParaRPr>
        </a:p>
        <a:p>
          <a:endParaRPr lang="en-GB" sz="1100">
            <a:latin typeface="Source Sans Pro" panose="020B0503030403020204" pitchFamily="34" charset="0"/>
            <a:ea typeface="Source Sans Pro" panose="020B0503030403020204" pitchFamily="34" charset="0"/>
          </a:endParaRPr>
        </a:p>
        <a:p>
          <a:endParaRPr lang="en-GB" sz="1100">
            <a:latin typeface="Source Sans Pro" panose="020B0503030403020204" pitchFamily="34" charset="0"/>
            <a:ea typeface="Source Sans Pro" panose="020B0503030403020204" pitchFamily="34" charset="0"/>
          </a:endParaRPr>
        </a:p>
      </xdr:txBody>
    </xdr:sp>
    <xdr:clientData/>
  </xdr:twoCellAnchor>
  <xdr:twoCellAnchor>
    <xdr:from>
      <xdr:col>9</xdr:col>
      <xdr:colOff>581444</xdr:colOff>
      <xdr:row>26</xdr:row>
      <xdr:rowOff>183614</xdr:rowOff>
    </xdr:from>
    <xdr:to>
      <xdr:col>14</xdr:col>
      <xdr:colOff>478007</xdr:colOff>
      <xdr:row>40</xdr:row>
      <xdr:rowOff>102579</xdr:rowOff>
    </xdr:to>
    <xdr:graphicFrame macro="">
      <xdr:nvGraphicFramePr>
        <xdr:cNvPr id="22" name="Chart 21">
          <a:extLst>
            <a:ext uri="{FF2B5EF4-FFF2-40B4-BE49-F238E27FC236}">
              <a16:creationId xmlns:a16="http://schemas.microsoft.com/office/drawing/2014/main" id="{268AC068-F0CE-45EB-B544-93785AEA735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581445</xdr:colOff>
      <xdr:row>41</xdr:row>
      <xdr:rowOff>15301</xdr:rowOff>
    </xdr:from>
    <xdr:to>
      <xdr:col>14</xdr:col>
      <xdr:colOff>478008</xdr:colOff>
      <xdr:row>54</xdr:row>
      <xdr:rowOff>117880</xdr:rowOff>
    </xdr:to>
    <xdr:graphicFrame macro="">
      <xdr:nvGraphicFramePr>
        <xdr:cNvPr id="23" name="Chart 22">
          <a:extLst>
            <a:ext uri="{FF2B5EF4-FFF2-40B4-BE49-F238E27FC236}">
              <a16:creationId xmlns:a16="http://schemas.microsoft.com/office/drawing/2014/main" id="{DFE89CA7-4738-47C2-851A-A4B21A077B8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92</xdr:row>
      <xdr:rowOff>0</xdr:rowOff>
    </xdr:from>
    <xdr:to>
      <xdr:col>5</xdr:col>
      <xdr:colOff>109537</xdr:colOff>
      <xdr:row>102</xdr:row>
      <xdr:rowOff>38100</xdr:rowOff>
    </xdr:to>
    <xdr:sp macro="" textlink="">
      <xdr:nvSpPr>
        <xdr:cNvPr id="24" name="Text Placeholder 9">
          <a:extLst>
            <a:ext uri="{FF2B5EF4-FFF2-40B4-BE49-F238E27FC236}">
              <a16:creationId xmlns:a16="http://schemas.microsoft.com/office/drawing/2014/main" id="{324CEB12-F6D2-40C0-838A-1F79FDD48C38}"/>
            </a:ext>
          </a:extLst>
        </xdr:cNvPr>
        <xdr:cNvSpPr>
          <a:spLocks noGrp="1"/>
        </xdr:cNvSpPr>
      </xdr:nvSpPr>
      <xdr:spPr>
        <a:xfrm>
          <a:off x="1272540" y="19217640"/>
          <a:ext cx="5580697" cy="2019300"/>
        </a:xfrm>
        <a:prstGeom prst="rect">
          <a:avLst/>
        </a:prstGeom>
        <a:noFill/>
      </xdr:spPr>
      <xdr:txBody>
        <a:bodyPr vert="horz" wrap="square" lIns="91440" tIns="45720" rIns="91440" bIns="45720" rtlCol="0">
          <a:noAutofit/>
        </a:bodyPr>
        <a:lstStyle>
          <a:lvl1pPr marL="15875" indent="0" algn="l" defTabSz="755934" rtl="0" eaLnBrk="1" latinLnBrk="0" hangingPunct="1">
            <a:lnSpc>
              <a:spcPct val="110000"/>
            </a:lnSpc>
            <a:spcBef>
              <a:spcPts val="0"/>
            </a:spcBef>
            <a:spcAft>
              <a:spcPts val="900"/>
            </a:spcAft>
            <a:buFont typeface="Arial" panose="020B0604020202020204" pitchFamily="34" charset="0"/>
            <a:buNone/>
            <a:tabLst/>
            <a:defRPr sz="900" kern="1200">
              <a:solidFill>
                <a:schemeClr val="tx1">
                  <a:lumMod val="85000"/>
                  <a:lumOff val="15000"/>
                </a:schemeClr>
              </a:solidFill>
              <a:latin typeface="Montserrat" pitchFamily="2" charset="77"/>
              <a:ea typeface="+mn-ea"/>
              <a:cs typeface="+mn-cs"/>
            </a:defRPr>
          </a:lvl1pPr>
          <a:lvl2pPr marL="15875" indent="0" algn="l" defTabSz="755934" rtl="0" eaLnBrk="1" latinLnBrk="0" hangingPunct="1">
            <a:lnSpc>
              <a:spcPct val="120000"/>
            </a:lnSpc>
            <a:spcBef>
              <a:spcPts val="0"/>
            </a:spcBef>
            <a:spcAft>
              <a:spcPts val="900"/>
            </a:spcAft>
            <a:buFont typeface="Arial" panose="020B0604020202020204" pitchFamily="34" charset="0"/>
            <a:buNone/>
            <a:tabLst/>
            <a:defRPr sz="900" b="0" i="0" kern="0" spc="50" baseline="0">
              <a:solidFill>
                <a:schemeClr val="tx1">
                  <a:lumMod val="85000"/>
                  <a:lumOff val="15000"/>
                </a:schemeClr>
              </a:solidFill>
              <a:latin typeface="Montserrat Medium" pitchFamily="2" charset="77"/>
              <a:ea typeface="+mn-ea"/>
              <a:cs typeface="+mn-cs"/>
            </a:defRPr>
          </a:lvl2pPr>
          <a:lvl3pPr marL="223838" indent="-207963" algn="l" defTabSz="755934" rtl="0" eaLnBrk="1" latinLnBrk="0" hangingPunct="1">
            <a:lnSpc>
              <a:spcPct val="120000"/>
            </a:lnSpc>
            <a:spcBef>
              <a:spcPts val="0"/>
            </a:spcBef>
            <a:spcAft>
              <a:spcPts val="900"/>
            </a:spcAft>
            <a:buFont typeface="Arial" panose="020B0604020202020204" pitchFamily="34" charset="0"/>
            <a:buChar char="•"/>
            <a:tabLst/>
            <a:defRPr sz="900" kern="1200">
              <a:solidFill>
                <a:schemeClr val="tx1">
                  <a:lumMod val="85000"/>
                  <a:lumOff val="15000"/>
                </a:schemeClr>
              </a:solidFill>
              <a:latin typeface="Montserrat" pitchFamily="2" charset="77"/>
              <a:ea typeface="+mn-ea"/>
              <a:cs typeface="+mn-cs"/>
            </a:defRPr>
          </a:lvl3pPr>
          <a:lvl4pPr marL="15875" indent="0" algn="l" defTabSz="755934" rtl="0" eaLnBrk="1" latinLnBrk="0" hangingPunct="1">
            <a:lnSpc>
              <a:spcPct val="120000"/>
            </a:lnSpc>
            <a:spcBef>
              <a:spcPts val="0"/>
            </a:spcBef>
            <a:spcAft>
              <a:spcPts val="900"/>
            </a:spcAft>
            <a:buFont typeface="Arial" panose="020B0604020202020204" pitchFamily="34" charset="0"/>
            <a:buNone/>
            <a:tabLst/>
            <a:defRPr sz="1050" b="1" i="0" kern="0" spc="50" baseline="0">
              <a:solidFill>
                <a:schemeClr val="tx1">
                  <a:lumMod val="85000"/>
                  <a:lumOff val="15000"/>
                </a:schemeClr>
              </a:solidFill>
              <a:latin typeface="Montserrat SemiBold" pitchFamily="2" charset="77"/>
              <a:ea typeface="+mn-ea"/>
              <a:cs typeface="+mn-cs"/>
            </a:defRPr>
          </a:lvl4pPr>
          <a:lvl5pPr marL="15875" indent="0" algn="l" defTabSz="755934" rtl="0" eaLnBrk="1" latinLnBrk="0" hangingPunct="1">
            <a:lnSpc>
              <a:spcPct val="90000"/>
            </a:lnSpc>
            <a:spcBef>
              <a:spcPts val="0"/>
            </a:spcBef>
            <a:spcAft>
              <a:spcPts val="700"/>
            </a:spcAft>
            <a:buFont typeface="Arial" panose="020B0604020202020204" pitchFamily="34" charset="0"/>
            <a:buNone/>
            <a:tabLst/>
            <a:defRPr sz="600" kern="1200">
              <a:solidFill>
                <a:schemeClr val="tx1">
                  <a:lumMod val="85000"/>
                  <a:lumOff val="15000"/>
                </a:schemeClr>
              </a:solidFill>
              <a:latin typeface="Montserrat" pitchFamily="2" charset="77"/>
              <a:ea typeface="+mn-ea"/>
              <a:cs typeface="+mn-cs"/>
            </a:defRPr>
          </a:lvl5pPr>
          <a:lvl6pPr marL="2078820" indent="-188984" algn="l" defTabSz="755934" rtl="0" eaLnBrk="1" latinLnBrk="0" hangingPunct="1">
            <a:lnSpc>
              <a:spcPct val="90000"/>
            </a:lnSpc>
            <a:spcBef>
              <a:spcPts val="413"/>
            </a:spcBef>
            <a:buFont typeface="Arial" panose="020B0604020202020204" pitchFamily="34" charset="0"/>
            <a:buChar char="•"/>
            <a:defRPr sz="1488" kern="1200">
              <a:solidFill>
                <a:schemeClr val="tx1"/>
              </a:solidFill>
              <a:latin typeface="+mn-lt"/>
              <a:ea typeface="+mn-ea"/>
              <a:cs typeface="+mn-cs"/>
            </a:defRPr>
          </a:lvl6pPr>
          <a:lvl7pPr marL="2456787" indent="-188984" algn="l" defTabSz="755934" rtl="0" eaLnBrk="1" latinLnBrk="0" hangingPunct="1">
            <a:lnSpc>
              <a:spcPct val="90000"/>
            </a:lnSpc>
            <a:spcBef>
              <a:spcPts val="413"/>
            </a:spcBef>
            <a:buFont typeface="Arial" panose="020B0604020202020204" pitchFamily="34" charset="0"/>
            <a:buChar char="•"/>
            <a:defRPr sz="1488" kern="1200">
              <a:solidFill>
                <a:schemeClr val="tx1"/>
              </a:solidFill>
              <a:latin typeface="+mn-lt"/>
              <a:ea typeface="+mn-ea"/>
              <a:cs typeface="+mn-cs"/>
            </a:defRPr>
          </a:lvl7pPr>
          <a:lvl8pPr marL="2834754" indent="-188984" algn="l" defTabSz="755934" rtl="0" eaLnBrk="1" latinLnBrk="0" hangingPunct="1">
            <a:lnSpc>
              <a:spcPct val="90000"/>
            </a:lnSpc>
            <a:spcBef>
              <a:spcPts val="413"/>
            </a:spcBef>
            <a:buFont typeface="Arial" panose="020B0604020202020204" pitchFamily="34" charset="0"/>
            <a:buChar char="•"/>
            <a:defRPr sz="1488" kern="1200">
              <a:solidFill>
                <a:schemeClr val="tx1"/>
              </a:solidFill>
              <a:latin typeface="+mn-lt"/>
              <a:ea typeface="+mn-ea"/>
              <a:cs typeface="+mn-cs"/>
            </a:defRPr>
          </a:lvl8pPr>
          <a:lvl9pPr marL="3212722" indent="-188984" algn="l" defTabSz="755934" rtl="0" eaLnBrk="1" latinLnBrk="0" hangingPunct="1">
            <a:lnSpc>
              <a:spcPct val="90000"/>
            </a:lnSpc>
            <a:spcBef>
              <a:spcPts val="413"/>
            </a:spcBef>
            <a:buFont typeface="Arial" panose="020B0604020202020204" pitchFamily="34" charset="0"/>
            <a:buChar char="•"/>
            <a:defRPr sz="1488" kern="1200">
              <a:solidFill>
                <a:schemeClr val="tx1"/>
              </a:solidFill>
              <a:latin typeface="+mn-lt"/>
              <a:ea typeface="+mn-ea"/>
              <a:cs typeface="+mn-cs"/>
            </a:defRPr>
          </a:lvl9pPr>
        </a:lstStyle>
        <a:p>
          <a:r>
            <a:rPr lang="en-GB" sz="1100">
              <a:latin typeface="Source Sans Pro" panose="020B0503030403020204" pitchFamily="34" charset="0"/>
              <a:ea typeface="Source Sans Pro" panose="020B0503030403020204" pitchFamily="34" charset="0"/>
            </a:rPr>
            <a:t>we</a:t>
          </a:r>
          <a:r>
            <a:rPr lang="en-GB" sz="1100" baseline="0">
              <a:latin typeface="Source Sans Pro" panose="020B0503030403020204" pitchFamily="34" charset="0"/>
              <a:ea typeface="Source Sans Pro" panose="020B0503030403020204" pitchFamily="34" charset="0"/>
            </a:rPr>
            <a:t> are unable to benchmark this event due to the data that is missing from the calculation.</a:t>
          </a:r>
          <a:endParaRPr lang="en-GB" sz="1100" i="0" kern="1200">
            <a:solidFill>
              <a:schemeClr val="tx1">
                <a:lumMod val="85000"/>
                <a:lumOff val="15000"/>
              </a:schemeClr>
            </a:solidFill>
            <a:effectLst/>
            <a:latin typeface="Source Sans Pro" panose="020B0503030403020204" pitchFamily="34" charset="0"/>
            <a:ea typeface="Source Sans Pro" panose="020B0503030403020204" pitchFamily="34" charset="0"/>
            <a:cs typeface="+mn-cs"/>
          </a:endParaRPr>
        </a:p>
        <a:p>
          <a:r>
            <a:rPr lang="en-GB" sz="1100">
              <a:latin typeface="Source Sans Pro" panose="020B0503030403020204" pitchFamily="34" charset="0"/>
              <a:ea typeface="Source Sans Pro" panose="020B0503030403020204" pitchFamily="34" charset="0"/>
            </a:rPr>
            <a:t>based on calculations conducted by event:decision from Mar 2021 - present for comparison purposes. </a:t>
          </a:r>
        </a:p>
        <a:p>
          <a:r>
            <a:rPr lang="en-GB" sz="1100">
              <a:latin typeface="Source Sans Pro" panose="020B0503030403020204" pitchFamily="34" charset="0"/>
              <a:ea typeface="Source Sans Pro" panose="020B0503030403020204" pitchFamily="34" charset="0"/>
            </a:rPr>
            <a:t>graphical data above be used for illustrative purposes only, not for ESG audit or offset reporting. </a:t>
          </a:r>
        </a:p>
        <a:p>
          <a:r>
            <a:rPr lang="en-GB" sz="1100">
              <a:latin typeface="Source Sans Pro" panose="020B0503030403020204" pitchFamily="34" charset="0"/>
              <a:ea typeface="Source Sans Pro" panose="020B0503030403020204" pitchFamily="34" charset="0"/>
            </a:rPr>
            <a:t>Above comparison is based on data </a:t>
          </a:r>
          <a:r>
            <a:rPr lang="en-GB" sz="1100" b="1">
              <a:latin typeface="Source Sans Pro" panose="020B0503030403020204" pitchFamily="34" charset="0"/>
              <a:ea typeface="Source Sans Pro" panose="020B0503030403020204" pitchFamily="34" charset="0"/>
            </a:rPr>
            <a:t>only from similar events. </a:t>
          </a:r>
        </a:p>
        <a:p>
          <a:r>
            <a:rPr lang="en-GB" sz="1100">
              <a:latin typeface="Source Sans Pro" panose="020B0503030403020204" pitchFamily="34" charset="0"/>
              <a:ea typeface="Source Sans Pro" panose="020B0503030403020204" pitchFamily="34" charset="0"/>
            </a:rPr>
            <a:t>total data population (conference-style </a:t>
          </a:r>
          <a:r>
            <a:rPr lang="en-GB" sz="1100" i="1">
              <a:latin typeface="Source Sans Pro" panose="020B0503030403020204" pitchFamily="34" charset="0"/>
              <a:ea typeface="Source Sans Pro" panose="020B0503030403020204" pitchFamily="34" charset="0"/>
            </a:rPr>
            <a:t>and</a:t>
          </a:r>
          <a:r>
            <a:rPr lang="en-GB" sz="1100">
              <a:latin typeface="Source Sans Pro" panose="020B0503030403020204" pitchFamily="34" charset="0"/>
              <a:ea typeface="Source Sans Pro" panose="020B0503030403020204" pitchFamily="34" charset="0"/>
            </a:rPr>
            <a:t> exhibition builds) includes events from 50 to 140,000 delegates in virtual, hybrid and in-person event formats at a local, regional and global level, with stand-builds from 6sqm. to 200sqm.</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ites/EventDecision/Shared%20Documents/_TRACK/TRACK/CLIENTS/CHEERFUL_UK/_C21%20CAPTURE/Cheerful%20Twentyfirst%20track%20carbon%20captur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UMMARY_new"/>
    </sheetNames>
    <sheetDataSet>
      <sheetData sheetId="0">
        <row r="7">
          <cell r="H7" t="str">
            <v>Total Travel</v>
          </cell>
        </row>
        <row r="32">
          <cell r="B32" t="str">
            <v>Delegate Flights</v>
          </cell>
          <cell r="E32">
            <v>30.4</v>
          </cell>
        </row>
        <row r="33">
          <cell r="B33" t="str">
            <v>Delegate Train</v>
          </cell>
          <cell r="E33">
            <v>0.16600000000000001</v>
          </cell>
        </row>
        <row r="34">
          <cell r="B34" t="str">
            <v>Delegate Private Vehicles</v>
          </cell>
          <cell r="E34">
            <v>0.157</v>
          </cell>
        </row>
        <row r="35">
          <cell r="B35" t="str">
            <v>Delegate Coaches</v>
          </cell>
          <cell r="E35">
            <v>0</v>
          </cell>
        </row>
        <row r="36">
          <cell r="B36" t="str">
            <v>Delegate Accommodation</v>
          </cell>
          <cell r="E36">
            <v>7.6</v>
          </cell>
        </row>
        <row r="37">
          <cell r="B37" t="str">
            <v>Delegate Food &amp; Beverage</v>
          </cell>
          <cell r="E37">
            <v>2.5</v>
          </cell>
        </row>
        <row r="41">
          <cell r="B41" t="str">
            <v>Crew Flights</v>
          </cell>
          <cell r="E41">
            <v>8.9</v>
          </cell>
        </row>
        <row r="42">
          <cell r="B42" t="str">
            <v>Crew Train</v>
          </cell>
          <cell r="E42">
            <v>0.157</v>
          </cell>
        </row>
        <row r="43">
          <cell r="B43" t="str">
            <v>Crew Private Vehicles</v>
          </cell>
          <cell r="E43">
            <v>0.23</v>
          </cell>
        </row>
        <row r="44">
          <cell r="B44" t="str">
            <v>Crew Coaches</v>
          </cell>
          <cell r="E44">
            <v>0</v>
          </cell>
        </row>
        <row r="45">
          <cell r="B45" t="str">
            <v>Crew Accomodation</v>
          </cell>
          <cell r="E45">
            <v>2.5</v>
          </cell>
        </row>
        <row r="46">
          <cell r="B46" t="str">
            <v>Crew Food &amp; Beverage</v>
          </cell>
          <cell r="E46">
            <v>1.3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5AF016-637D-D64E-B0D8-9CF28459B072}">
  <dimension ref="A1:AI107"/>
  <sheetViews>
    <sheetView showGridLines="0" zoomScaleNormal="66" workbookViewId="0">
      <selection activeCell="N101" sqref="N101"/>
    </sheetView>
  </sheetViews>
  <sheetFormatPr defaultColWidth="11" defaultRowHeight="15.6" x14ac:dyDescent="0.3"/>
  <cols>
    <col min="1" max="1" width="16.69921875" customWidth="1"/>
    <col min="2" max="2" width="28" customWidth="1"/>
    <col min="3" max="3" width="21.796875" customWidth="1"/>
    <col min="5" max="5" width="11" customWidth="1"/>
    <col min="8" max="8" width="35.796875" bestFit="1" customWidth="1"/>
    <col min="9" max="9" width="10.69921875" customWidth="1"/>
    <col min="10" max="10" width="9.796875" customWidth="1"/>
    <col min="30" max="30" width="110.69921875" bestFit="1" customWidth="1"/>
  </cols>
  <sheetData>
    <row r="1" spans="2:35" ht="34.200000000000003" thickBot="1" x14ac:dyDescent="0.7">
      <c r="B1" s="81" t="s">
        <v>0</v>
      </c>
      <c r="C1" s="81"/>
      <c r="D1" s="81"/>
      <c r="E1" s="81"/>
      <c r="F1" s="81"/>
      <c r="G1" s="81"/>
      <c r="H1" s="81"/>
      <c r="I1" s="81"/>
      <c r="J1" s="81"/>
      <c r="K1" s="2"/>
      <c r="L1" s="2"/>
      <c r="M1" s="2"/>
      <c r="N1" s="2"/>
      <c r="O1" s="2"/>
      <c r="P1" s="2"/>
    </row>
    <row r="2" spans="2:35" ht="34.200000000000003" thickBot="1" x14ac:dyDescent="0.7">
      <c r="B2" s="82"/>
      <c r="C2" s="82"/>
      <c r="D2" s="82"/>
      <c r="E2" s="82"/>
      <c r="F2" s="82"/>
      <c r="G2" s="82"/>
      <c r="H2" s="82"/>
      <c r="I2" s="82"/>
      <c r="J2" s="82"/>
      <c r="K2" s="2"/>
      <c r="L2" s="2"/>
      <c r="M2" s="2"/>
      <c r="N2" s="2"/>
      <c r="O2" s="2"/>
      <c r="P2" s="2"/>
      <c r="Q2" s="83" t="s">
        <v>1</v>
      </c>
      <c r="R2" s="84"/>
      <c r="S2" s="84"/>
      <c r="T2" s="84"/>
      <c r="U2" s="84"/>
      <c r="V2" s="84"/>
      <c r="W2" s="84"/>
      <c r="X2" s="84"/>
      <c r="Y2" s="84"/>
      <c r="Z2" s="84"/>
      <c r="AA2" s="84"/>
      <c r="AB2" s="84"/>
      <c r="AC2" s="84"/>
      <c r="AD2" s="84"/>
      <c r="AE2" s="84"/>
      <c r="AF2" s="84"/>
      <c r="AG2" s="85"/>
    </row>
    <row r="3" spans="2:35" ht="34.799999999999997" x14ac:dyDescent="0.75">
      <c r="B3" s="1"/>
      <c r="C3" s="1"/>
      <c r="D3" s="1"/>
      <c r="E3" s="1"/>
      <c r="F3" s="1"/>
      <c r="G3" s="1"/>
      <c r="H3" s="1"/>
      <c r="I3" s="1"/>
      <c r="J3" s="1"/>
      <c r="K3" s="2"/>
      <c r="L3" s="2"/>
      <c r="M3" s="2"/>
      <c r="N3" s="2"/>
      <c r="O3" s="2"/>
      <c r="P3" s="2"/>
      <c r="V3" s="86" t="s">
        <v>2</v>
      </c>
      <c r="W3" s="86"/>
      <c r="X3" s="86"/>
      <c r="Y3" s="86"/>
      <c r="Z3" s="86"/>
      <c r="AA3" s="86"/>
      <c r="AB3" s="86"/>
      <c r="AD3" s="86"/>
      <c r="AE3" s="86"/>
      <c r="AF3" s="86"/>
      <c r="AG3" s="86"/>
    </row>
    <row r="4" spans="2:35" ht="16.2" thickBot="1" x14ac:dyDescent="0.35">
      <c r="B4" s="80"/>
      <c r="C4" s="80"/>
      <c r="D4" s="80"/>
      <c r="E4" s="80"/>
      <c r="F4" s="80"/>
      <c r="G4" s="80"/>
      <c r="H4" s="80"/>
      <c r="I4" s="80"/>
      <c r="J4" s="80"/>
      <c r="K4" s="2"/>
      <c r="L4" s="2"/>
      <c r="M4" s="2"/>
      <c r="N4" s="2"/>
      <c r="O4" s="2"/>
      <c r="P4" s="2"/>
    </row>
    <row r="5" spans="2:35" ht="28.8" x14ac:dyDescent="0.4">
      <c r="B5" s="2"/>
      <c r="C5" s="3" t="s">
        <v>68</v>
      </c>
      <c r="D5" s="2"/>
      <c r="E5" s="2"/>
      <c r="F5" s="2"/>
      <c r="G5" s="2"/>
      <c r="H5" s="4"/>
      <c r="I5" s="5" t="s">
        <v>3</v>
      </c>
      <c r="J5" s="6" t="s">
        <v>4</v>
      </c>
      <c r="K5" s="2"/>
      <c r="L5" s="2"/>
      <c r="M5" s="2"/>
      <c r="N5" s="2"/>
      <c r="O5" s="2"/>
      <c r="P5" s="2"/>
      <c r="V5" s="7" t="s">
        <v>5</v>
      </c>
      <c r="W5" s="8" t="s">
        <v>6</v>
      </c>
      <c r="X5" s="9" t="s">
        <v>7</v>
      </c>
      <c r="Y5" s="10" t="s">
        <v>8</v>
      </c>
      <c r="Z5" s="87" t="s">
        <v>9</v>
      </c>
      <c r="AA5" s="11" t="s">
        <v>10</v>
      </c>
      <c r="AB5" s="12" t="s">
        <v>11</v>
      </c>
      <c r="AD5" s="76" t="s">
        <v>12</v>
      </c>
      <c r="AE5" s="89"/>
      <c r="AF5" s="89"/>
      <c r="AH5" s="90" t="s">
        <v>13</v>
      </c>
      <c r="AI5" s="90"/>
    </row>
    <row r="6" spans="2:35" ht="16.2" thickBot="1" x14ac:dyDescent="0.35">
      <c r="B6" s="13" t="s">
        <v>14</v>
      </c>
      <c r="C6" s="14">
        <v>35</v>
      </c>
      <c r="D6" s="15"/>
      <c r="E6" s="2"/>
      <c r="F6" s="2"/>
      <c r="G6" s="2"/>
      <c r="H6" s="16"/>
      <c r="I6" s="2"/>
      <c r="J6" s="17"/>
      <c r="K6" s="2"/>
      <c r="L6" s="2"/>
      <c r="M6" s="2"/>
      <c r="N6" s="2"/>
      <c r="O6" s="2"/>
      <c r="P6" s="2"/>
      <c r="V6" s="18"/>
      <c r="W6" s="19"/>
      <c r="X6" s="20"/>
      <c r="Y6" s="21"/>
      <c r="Z6" s="88"/>
      <c r="AA6" s="22"/>
      <c r="AB6" s="23"/>
      <c r="AD6" s="77" t="s">
        <v>15</v>
      </c>
      <c r="AE6" s="89"/>
      <c r="AF6" s="89"/>
      <c r="AH6" s="90"/>
      <c r="AI6" s="90"/>
    </row>
    <row r="7" spans="2:35" ht="16.2" thickBot="1" x14ac:dyDescent="0.35">
      <c r="B7" s="13" t="s">
        <v>16</v>
      </c>
      <c r="C7" s="3" t="s">
        <v>73</v>
      </c>
      <c r="D7" s="2"/>
      <c r="E7" s="2"/>
      <c r="F7" s="2"/>
      <c r="G7" s="2"/>
      <c r="H7" s="24" t="s">
        <v>17</v>
      </c>
      <c r="I7" s="25">
        <v>52.56</v>
      </c>
      <c r="J7" s="26">
        <f t="shared" ref="J7:J13" si="0">I7/$I$14</f>
        <v>0.94805194805194815</v>
      </c>
      <c r="K7" s="2"/>
      <c r="L7" s="2"/>
      <c r="M7" s="2"/>
      <c r="N7" s="2"/>
      <c r="O7" s="2"/>
      <c r="P7" s="2"/>
      <c r="R7" s="90" t="s">
        <v>18</v>
      </c>
      <c r="S7" s="90"/>
      <c r="T7" s="90"/>
      <c r="V7" s="27">
        <f>J7</f>
        <v>0.94805194805194815</v>
      </c>
      <c r="W7" s="27">
        <f>J8</f>
        <v>1.5331890331890332E-2</v>
      </c>
      <c r="X7" s="27">
        <f>J9</f>
        <v>1.83982683982684E-2</v>
      </c>
      <c r="Y7" s="27">
        <f>J10</f>
        <v>8.658008658008658E-3</v>
      </c>
      <c r="Z7" s="27">
        <f>J11</f>
        <v>1.2626262626262627E-3</v>
      </c>
      <c r="AA7" s="27">
        <f>J12</f>
        <v>7.3953823953823951E-3</v>
      </c>
      <c r="AB7" s="27">
        <f>J13</f>
        <v>9.0187590187590198E-4</v>
      </c>
      <c r="AD7" s="77" t="s">
        <v>78</v>
      </c>
      <c r="AE7" s="89"/>
      <c r="AF7" s="89"/>
      <c r="AH7" s="90"/>
      <c r="AI7" s="90"/>
    </row>
    <row r="8" spans="2:35" ht="16.2" thickBot="1" x14ac:dyDescent="0.35">
      <c r="B8" s="2"/>
      <c r="C8" s="2"/>
      <c r="D8" s="15"/>
      <c r="E8" s="2"/>
      <c r="F8" s="2"/>
      <c r="G8" s="2"/>
      <c r="H8" s="28" t="s">
        <v>19</v>
      </c>
      <c r="I8" s="25">
        <v>0.85</v>
      </c>
      <c r="J8" s="26">
        <f t="shared" si="0"/>
        <v>1.5331890331890332E-2</v>
      </c>
      <c r="K8" s="2"/>
      <c r="L8" s="2"/>
      <c r="M8" s="2"/>
      <c r="N8" s="2"/>
      <c r="O8" s="2"/>
      <c r="P8" s="2"/>
      <c r="R8" s="90"/>
      <c r="S8" s="90"/>
      <c r="T8" s="90"/>
      <c r="V8" s="29">
        <f>I7</f>
        <v>52.56</v>
      </c>
      <c r="W8" s="29">
        <f>I8</f>
        <v>0.85</v>
      </c>
      <c r="X8" s="29">
        <f>I9</f>
        <v>1.02</v>
      </c>
      <c r="Y8" s="29">
        <f>I10</f>
        <v>0.48</v>
      </c>
      <c r="Z8" s="29">
        <f>I11</f>
        <v>7.0000000000000007E-2</v>
      </c>
      <c r="AA8" s="29">
        <f>I12</f>
        <v>0.41</v>
      </c>
      <c r="AB8" s="29">
        <f>I13</f>
        <v>0.05</v>
      </c>
      <c r="AD8" s="77" t="s">
        <v>69</v>
      </c>
      <c r="AE8" s="89"/>
      <c r="AF8" s="89"/>
    </row>
    <row r="9" spans="2:35" x14ac:dyDescent="0.3">
      <c r="B9" s="13" t="s">
        <v>20</v>
      </c>
      <c r="C9" s="14">
        <v>1</v>
      </c>
      <c r="D9" s="13" t="s">
        <v>21</v>
      </c>
      <c r="E9" s="2"/>
      <c r="F9" s="2"/>
      <c r="G9" s="2"/>
      <c r="H9" s="30" t="s">
        <v>22</v>
      </c>
      <c r="I9" s="25">
        <v>1.02</v>
      </c>
      <c r="J9" s="26">
        <f t="shared" si="0"/>
        <v>1.83982683982684E-2</v>
      </c>
      <c r="K9" s="2"/>
      <c r="L9" s="2"/>
      <c r="M9" s="2"/>
      <c r="N9" s="2"/>
      <c r="O9" s="2"/>
      <c r="P9" s="2"/>
      <c r="AD9" s="77" t="s">
        <v>70</v>
      </c>
      <c r="AE9" s="89"/>
      <c r="AF9" s="89"/>
    </row>
    <row r="10" spans="2:35" x14ac:dyDescent="0.3">
      <c r="B10" s="13" t="s">
        <v>23</v>
      </c>
      <c r="C10" s="14">
        <v>3</v>
      </c>
      <c r="D10" s="13" t="s">
        <v>21</v>
      </c>
      <c r="E10" s="2"/>
      <c r="F10" s="2"/>
      <c r="G10" s="2"/>
      <c r="H10" s="31" t="s">
        <v>8</v>
      </c>
      <c r="I10" s="25">
        <v>0.48</v>
      </c>
      <c r="J10" s="26">
        <f t="shared" si="0"/>
        <v>8.658008658008658E-3</v>
      </c>
      <c r="K10" s="2"/>
      <c r="L10" s="2"/>
      <c r="M10" s="2"/>
      <c r="N10" s="2"/>
      <c r="O10" s="2"/>
      <c r="P10" s="2"/>
      <c r="AD10" s="77" t="s">
        <v>77</v>
      </c>
      <c r="AE10" s="89"/>
      <c r="AF10" s="89"/>
    </row>
    <row r="11" spans="2:35" x14ac:dyDescent="0.3">
      <c r="B11" s="13" t="s">
        <v>24</v>
      </c>
      <c r="C11" s="14">
        <v>0</v>
      </c>
      <c r="D11" s="13" t="s">
        <v>21</v>
      </c>
      <c r="E11" s="2"/>
      <c r="F11" s="2"/>
      <c r="G11" s="2"/>
      <c r="H11" s="32" t="s">
        <v>9</v>
      </c>
      <c r="I11" s="25">
        <v>7.0000000000000007E-2</v>
      </c>
      <c r="J11" s="26">
        <f t="shared" si="0"/>
        <v>1.2626262626262627E-3</v>
      </c>
      <c r="K11" s="2"/>
      <c r="L11" s="2"/>
      <c r="M11" s="2"/>
      <c r="N11" s="2"/>
      <c r="O11" s="2"/>
      <c r="P11" s="2"/>
      <c r="AD11" s="77" t="s">
        <v>76</v>
      </c>
      <c r="AE11" s="89"/>
      <c r="AF11" s="89"/>
    </row>
    <row r="12" spans="2:35" x14ac:dyDescent="0.3">
      <c r="B12" s="13" t="s">
        <v>25</v>
      </c>
      <c r="C12" s="14">
        <v>0</v>
      </c>
      <c r="D12" s="13" t="s">
        <v>21</v>
      </c>
      <c r="E12" s="2"/>
      <c r="F12" s="2"/>
      <c r="G12" s="2"/>
      <c r="H12" s="33" t="s">
        <v>10</v>
      </c>
      <c r="I12" s="25">
        <v>0.41</v>
      </c>
      <c r="J12" s="26">
        <f t="shared" si="0"/>
        <v>7.3953823953823951E-3</v>
      </c>
      <c r="K12" s="2"/>
      <c r="L12" s="2"/>
      <c r="M12" s="2"/>
      <c r="N12" s="2"/>
      <c r="O12" s="2"/>
      <c r="P12" s="2"/>
      <c r="V12" s="92" t="s">
        <v>26</v>
      </c>
      <c r="W12" s="92"/>
      <c r="X12" s="92"/>
      <c r="AD12" s="77" t="s">
        <v>71</v>
      </c>
    </row>
    <row r="13" spans="2:35" x14ac:dyDescent="0.3">
      <c r="B13" s="13" t="s">
        <v>27</v>
      </c>
      <c r="C13" s="13">
        <f>SUM(C9:C12)</f>
        <v>4</v>
      </c>
      <c r="D13" s="13" t="s">
        <v>21</v>
      </c>
      <c r="E13" s="2"/>
      <c r="F13" s="2"/>
      <c r="G13" s="2"/>
      <c r="H13" s="34" t="s">
        <v>11</v>
      </c>
      <c r="I13" s="25">
        <v>0.05</v>
      </c>
      <c r="J13" s="26">
        <f t="shared" si="0"/>
        <v>9.0187590187590198E-4</v>
      </c>
      <c r="K13" s="2"/>
      <c r="L13" s="2"/>
      <c r="M13" s="2"/>
      <c r="N13" s="2"/>
      <c r="O13" s="2"/>
      <c r="P13" s="2"/>
      <c r="R13" s="90" t="s">
        <v>28</v>
      </c>
      <c r="S13" s="90"/>
      <c r="T13" s="90"/>
      <c r="V13" s="92"/>
      <c r="W13" s="92"/>
      <c r="X13" s="92"/>
      <c r="Y13" s="35">
        <f>I14</f>
        <v>55.44</v>
      </c>
      <c r="AD13" s="77" t="s">
        <v>29</v>
      </c>
    </row>
    <row r="14" spans="2:35" ht="16.2" thickBot="1" x14ac:dyDescent="0.35">
      <c r="B14" s="2"/>
      <c r="C14" s="2"/>
      <c r="D14" s="2"/>
      <c r="E14" s="2"/>
      <c r="F14" s="2"/>
      <c r="G14" s="2"/>
      <c r="H14" s="36" t="s">
        <v>30</v>
      </c>
      <c r="I14" s="37">
        <f>SUM(I7:I13)</f>
        <v>55.44</v>
      </c>
      <c r="J14" s="38">
        <f>SUM(J7:J13)</f>
        <v>1.0000000000000002</v>
      </c>
      <c r="K14" s="2"/>
      <c r="L14" s="2"/>
      <c r="M14" s="2"/>
      <c r="N14" s="2"/>
      <c r="O14" s="2"/>
      <c r="P14" s="2"/>
      <c r="R14" s="90"/>
      <c r="S14" s="90"/>
      <c r="T14" s="90"/>
      <c r="V14" s="93" t="s">
        <v>31</v>
      </c>
      <c r="W14" s="94"/>
      <c r="X14" s="94"/>
    </row>
    <row r="15" spans="2:35" ht="16.2" thickBot="1" x14ac:dyDescent="0.35">
      <c r="B15" s="13" t="s">
        <v>32</v>
      </c>
      <c r="C15" s="3" t="s">
        <v>74</v>
      </c>
      <c r="D15" s="13"/>
      <c r="E15" s="2"/>
      <c r="F15" s="2"/>
      <c r="G15" s="2"/>
      <c r="H15" s="2"/>
      <c r="I15" s="2"/>
      <c r="J15" s="2"/>
      <c r="K15" s="2"/>
      <c r="L15" s="2"/>
      <c r="M15" s="2"/>
      <c r="N15" s="2"/>
      <c r="O15" s="2"/>
      <c r="P15" s="2"/>
      <c r="R15" s="90" t="s">
        <v>33</v>
      </c>
      <c r="S15" s="90"/>
      <c r="T15" s="90"/>
      <c r="V15" s="94"/>
      <c r="W15" s="94"/>
      <c r="X15" s="94"/>
      <c r="Y15" s="39">
        <f>Y13/C17</f>
        <v>0.46199999999999997</v>
      </c>
    </row>
    <row r="16" spans="2:35" x14ac:dyDescent="0.3">
      <c r="B16" s="2"/>
      <c r="C16" s="2"/>
      <c r="D16" s="2"/>
      <c r="E16" s="2"/>
      <c r="F16" s="2"/>
      <c r="G16" s="2"/>
      <c r="H16" s="40" t="s">
        <v>34</v>
      </c>
      <c r="I16" s="41"/>
      <c r="J16" s="78">
        <f>F39/F48</f>
        <v>10.755939524838013</v>
      </c>
      <c r="K16" s="2"/>
      <c r="L16" s="2"/>
      <c r="M16" s="2"/>
      <c r="N16" s="2"/>
      <c r="O16" s="2"/>
      <c r="P16" s="2"/>
      <c r="R16" s="90"/>
      <c r="S16" s="90"/>
      <c r="T16" s="90"/>
      <c r="V16" s="93" t="s">
        <v>35</v>
      </c>
      <c r="W16" s="94"/>
      <c r="X16" s="94"/>
    </row>
    <row r="17" spans="1:25" ht="16.2" thickBot="1" x14ac:dyDescent="0.35">
      <c r="B17" s="13" t="s">
        <v>36</v>
      </c>
      <c r="C17" s="14">
        <v>120</v>
      </c>
      <c r="D17" s="13" t="s">
        <v>37</v>
      </c>
      <c r="E17" s="2"/>
      <c r="F17" s="2"/>
      <c r="G17" s="2"/>
      <c r="H17" s="42" t="s">
        <v>38</v>
      </c>
      <c r="I17" s="43"/>
      <c r="J17" s="79">
        <f>G38/G47</f>
        <v>13.16711590296496</v>
      </c>
      <c r="K17" s="2"/>
      <c r="L17" s="2"/>
      <c r="M17" s="2"/>
      <c r="N17" s="2"/>
      <c r="O17" s="2"/>
      <c r="P17" s="2"/>
      <c r="R17" s="90" t="s">
        <v>39</v>
      </c>
      <c r="S17" s="90"/>
      <c r="T17" s="90"/>
      <c r="V17" s="94"/>
      <c r="W17" s="94"/>
      <c r="X17" s="94"/>
      <c r="Y17" s="39">
        <f>Y13/C19</f>
        <v>0.17324999999999999</v>
      </c>
    </row>
    <row r="18" spans="1:25" ht="16.2" thickBot="1" x14ac:dyDescent="0.35">
      <c r="B18" s="13" t="s">
        <v>36</v>
      </c>
      <c r="C18" s="14">
        <v>200</v>
      </c>
      <c r="D18" s="13" t="s">
        <v>40</v>
      </c>
      <c r="E18" s="2"/>
      <c r="F18" s="2"/>
      <c r="G18" s="2"/>
      <c r="H18" s="2"/>
      <c r="I18" s="2"/>
      <c r="J18" s="2"/>
      <c r="K18" s="2"/>
      <c r="L18" s="2"/>
      <c r="M18" s="2"/>
      <c r="N18" s="2"/>
      <c r="O18" s="2"/>
      <c r="P18" s="2"/>
      <c r="R18" s="90"/>
      <c r="S18" s="90"/>
      <c r="T18" s="90"/>
    </row>
    <row r="19" spans="1:25" ht="16.2" thickBot="1" x14ac:dyDescent="0.35">
      <c r="B19" s="13" t="s">
        <v>27</v>
      </c>
      <c r="C19" s="14">
        <f>SUM(C17:C18)</f>
        <v>320</v>
      </c>
      <c r="D19" s="2"/>
      <c r="E19" s="2"/>
      <c r="F19" s="2"/>
      <c r="G19" s="2"/>
      <c r="H19" s="44" t="s">
        <v>41</v>
      </c>
      <c r="I19" s="75">
        <f>(G38+G47)-F32-F41</f>
        <v>1.6399999999999988</v>
      </c>
      <c r="J19" s="45">
        <f>I19/I14</f>
        <v>2.9581529581529559E-2</v>
      </c>
      <c r="K19" s="2"/>
      <c r="L19" s="2"/>
      <c r="M19" s="2"/>
      <c r="N19" s="2"/>
      <c r="O19" s="2"/>
      <c r="P19" s="2"/>
    </row>
    <row r="20" spans="1:25" x14ac:dyDescent="0.3">
      <c r="B20" s="2"/>
      <c r="C20" s="2"/>
      <c r="D20" s="2"/>
      <c r="E20" s="2"/>
      <c r="F20" s="2"/>
      <c r="G20" s="2"/>
      <c r="H20" s="2"/>
      <c r="I20" s="2"/>
      <c r="J20" s="2"/>
      <c r="K20" s="2"/>
      <c r="L20" s="2"/>
      <c r="M20" s="2"/>
      <c r="N20" s="2"/>
      <c r="O20" s="2"/>
      <c r="P20" s="2"/>
    </row>
    <row r="21" spans="1:25" x14ac:dyDescent="0.3">
      <c r="B21" s="13" t="s">
        <v>42</v>
      </c>
      <c r="C21" s="14">
        <v>39</v>
      </c>
      <c r="D21" s="13" t="s">
        <v>37</v>
      </c>
      <c r="E21" s="2"/>
      <c r="F21" s="2"/>
      <c r="G21" s="2"/>
      <c r="H21" s="2"/>
      <c r="I21" s="2"/>
      <c r="J21" s="2"/>
      <c r="K21" s="2"/>
      <c r="L21" s="2"/>
      <c r="M21" s="2"/>
      <c r="N21" s="2"/>
      <c r="O21" s="2"/>
      <c r="P21" s="2"/>
    </row>
    <row r="22" spans="1:25" x14ac:dyDescent="0.3">
      <c r="B22" s="2"/>
      <c r="C22" s="2"/>
      <c r="D22" s="2"/>
      <c r="E22" s="2"/>
      <c r="F22" s="2"/>
      <c r="G22" s="2"/>
      <c r="H22" s="2"/>
      <c r="I22" s="2"/>
      <c r="J22" s="2"/>
      <c r="K22" s="2"/>
      <c r="L22" s="2"/>
      <c r="M22" s="2"/>
      <c r="N22" s="2"/>
      <c r="O22" s="2"/>
      <c r="P22" s="2"/>
    </row>
    <row r="23" spans="1:25" x14ac:dyDescent="0.3">
      <c r="B23" s="13" t="s">
        <v>43</v>
      </c>
      <c r="C23" s="14">
        <v>500</v>
      </c>
      <c r="D23" s="13" t="s">
        <v>44</v>
      </c>
      <c r="E23" s="2"/>
      <c r="F23" s="2"/>
      <c r="G23" s="2"/>
      <c r="H23" s="2"/>
      <c r="I23" s="2"/>
      <c r="J23" s="2"/>
      <c r="K23" s="2"/>
      <c r="L23" s="2"/>
      <c r="M23" s="2"/>
      <c r="N23" s="2"/>
      <c r="O23" s="2"/>
      <c r="P23" s="2"/>
    </row>
    <row r="24" spans="1:25" x14ac:dyDescent="0.3">
      <c r="B24" s="13"/>
      <c r="C24" s="46"/>
      <c r="D24" s="13"/>
      <c r="E24" s="2"/>
      <c r="F24" s="2"/>
      <c r="G24" s="2"/>
      <c r="H24" s="2"/>
      <c r="I24" s="2"/>
      <c r="J24" s="2"/>
      <c r="K24" s="2"/>
      <c r="L24" s="2"/>
      <c r="M24" s="2"/>
      <c r="N24" s="2"/>
      <c r="O24" s="2"/>
      <c r="P24" s="2"/>
    </row>
    <row r="28" spans="1:25" x14ac:dyDescent="0.3">
      <c r="B28" s="91" t="s">
        <v>0</v>
      </c>
      <c r="C28" s="91"/>
      <c r="D28" s="91"/>
      <c r="E28" s="91"/>
      <c r="F28" s="91"/>
      <c r="G28" s="91"/>
      <c r="H28" s="91"/>
      <c r="I28" s="47"/>
    </row>
    <row r="29" spans="1:25" x14ac:dyDescent="0.3">
      <c r="B29" s="2"/>
      <c r="C29" s="13"/>
      <c r="D29" s="13"/>
      <c r="E29" s="13"/>
      <c r="F29" s="13"/>
      <c r="G29" s="13"/>
      <c r="H29" s="13"/>
      <c r="I29" s="47"/>
    </row>
    <row r="30" spans="1:25" x14ac:dyDescent="0.3">
      <c r="B30" s="13"/>
      <c r="C30" s="48" t="s">
        <v>45</v>
      </c>
      <c r="D30" s="48" t="s">
        <v>46</v>
      </c>
      <c r="E30" s="48" t="s">
        <v>47</v>
      </c>
      <c r="F30" s="48" t="s">
        <v>48</v>
      </c>
      <c r="G30" s="48"/>
      <c r="H30" s="48" t="s">
        <v>4</v>
      </c>
      <c r="I30" s="47"/>
    </row>
    <row r="31" spans="1:25" x14ac:dyDescent="0.3">
      <c r="B31" s="49"/>
      <c r="C31" s="49"/>
      <c r="D31" s="49"/>
      <c r="E31" s="50">
        <v>1</v>
      </c>
      <c r="F31" s="49"/>
      <c r="G31" s="50" t="s">
        <v>3</v>
      </c>
      <c r="H31" s="49"/>
      <c r="I31" s="47"/>
    </row>
    <row r="32" spans="1:25" ht="16.05" customHeight="1" x14ac:dyDescent="0.3">
      <c r="A32" s="51"/>
      <c r="B32" s="49" t="s">
        <v>49</v>
      </c>
      <c r="C32" s="50" t="s">
        <v>75</v>
      </c>
      <c r="D32" s="50" t="s">
        <v>50</v>
      </c>
      <c r="E32" s="52">
        <v>47.59</v>
      </c>
      <c r="F32" s="53">
        <f>E32*$E$31</f>
        <v>47.59</v>
      </c>
      <c r="G32" s="49"/>
      <c r="H32" s="54">
        <f t="shared" ref="H32:H37" si="1">F32/$F$59</f>
        <v>0.85840548340548384</v>
      </c>
      <c r="I32" s="55"/>
    </row>
    <row r="33" spans="1:9" ht="16.05" customHeight="1" x14ac:dyDescent="0.3">
      <c r="A33" s="51"/>
      <c r="B33" s="49" t="s">
        <v>51</v>
      </c>
      <c r="C33" s="50" t="s">
        <v>75</v>
      </c>
      <c r="D33" s="50" t="s">
        <v>50</v>
      </c>
      <c r="E33" s="52">
        <v>0.1</v>
      </c>
      <c r="F33" s="53">
        <f t="shared" ref="F33:F37" si="2">E33*$E$31</f>
        <v>0.1</v>
      </c>
      <c r="G33" s="49"/>
      <c r="H33" s="54">
        <f t="shared" si="1"/>
        <v>1.8037518037518046E-3</v>
      </c>
      <c r="I33" s="55"/>
    </row>
    <row r="34" spans="1:9" ht="16.05" customHeight="1" x14ac:dyDescent="0.3">
      <c r="A34" s="51"/>
      <c r="B34" s="49" t="s">
        <v>52</v>
      </c>
      <c r="C34" s="50" t="s">
        <v>75</v>
      </c>
      <c r="D34" s="50" t="s">
        <v>50</v>
      </c>
      <c r="E34" s="52">
        <v>1.1599999999999999</v>
      </c>
      <c r="F34" s="53">
        <f t="shared" si="2"/>
        <v>1.1599999999999999</v>
      </c>
      <c r="G34" s="49"/>
      <c r="H34" s="54">
        <f t="shared" si="1"/>
        <v>2.0923520923520931E-2</v>
      </c>
      <c r="I34" s="55"/>
    </row>
    <row r="35" spans="1:9" ht="16.05" customHeight="1" x14ac:dyDescent="0.3">
      <c r="A35" s="51"/>
      <c r="B35" s="49" t="s">
        <v>53</v>
      </c>
      <c r="C35" s="50" t="s">
        <v>50</v>
      </c>
      <c r="D35" s="50" t="s">
        <v>50</v>
      </c>
      <c r="E35" s="52">
        <v>0</v>
      </c>
      <c r="F35" s="53">
        <f t="shared" si="2"/>
        <v>0</v>
      </c>
      <c r="G35" s="49"/>
      <c r="H35" s="54">
        <f t="shared" si="1"/>
        <v>0</v>
      </c>
      <c r="I35" s="55"/>
    </row>
    <row r="36" spans="1:9" ht="16.05" customHeight="1" x14ac:dyDescent="0.3">
      <c r="A36" s="51"/>
      <c r="B36" s="49" t="s">
        <v>54</v>
      </c>
      <c r="C36" s="50" t="s">
        <v>75</v>
      </c>
      <c r="D36" s="50" t="s">
        <v>50</v>
      </c>
      <c r="E36" s="52">
        <v>0.4</v>
      </c>
      <c r="F36" s="53">
        <f t="shared" si="2"/>
        <v>0.4</v>
      </c>
      <c r="G36" s="49"/>
      <c r="H36" s="54">
        <f t="shared" si="1"/>
        <v>7.2150072150072185E-3</v>
      </c>
      <c r="I36" s="55"/>
    </row>
    <row r="37" spans="1:9" ht="16.05" customHeight="1" x14ac:dyDescent="0.3">
      <c r="A37" s="51"/>
      <c r="B37" s="49" t="s">
        <v>55</v>
      </c>
      <c r="C37" s="50"/>
      <c r="D37" s="50"/>
      <c r="E37" s="52">
        <v>0.55000000000000004</v>
      </c>
      <c r="F37" s="53">
        <f t="shared" si="2"/>
        <v>0.55000000000000004</v>
      </c>
      <c r="G37" s="49"/>
      <c r="H37" s="54">
        <f t="shared" si="1"/>
        <v>9.9206349206349253E-3</v>
      </c>
      <c r="I37" s="55"/>
    </row>
    <row r="38" spans="1:9" ht="16.05" customHeight="1" x14ac:dyDescent="0.3">
      <c r="A38" s="51"/>
      <c r="B38" s="56" t="s">
        <v>56</v>
      </c>
      <c r="C38" s="57"/>
      <c r="D38" s="56"/>
      <c r="E38" s="58"/>
      <c r="F38" s="58"/>
      <c r="G38" s="58">
        <f>SUM(F32:F35)</f>
        <v>48.85</v>
      </c>
      <c r="H38" s="54"/>
      <c r="I38" s="47"/>
    </row>
    <row r="39" spans="1:9" ht="16.05" customHeight="1" x14ac:dyDescent="0.3">
      <c r="A39" s="51"/>
      <c r="B39" s="59" t="s">
        <v>57</v>
      </c>
      <c r="C39" s="59"/>
      <c r="D39" s="59"/>
      <c r="E39" s="60"/>
      <c r="F39" s="60">
        <f>SUM(F32:F37)</f>
        <v>49.8</v>
      </c>
      <c r="G39" s="49"/>
      <c r="H39" s="54"/>
      <c r="I39" s="47"/>
    </row>
    <row r="40" spans="1:9" ht="16.05" customHeight="1" x14ac:dyDescent="0.3">
      <c r="A40" s="51"/>
      <c r="B40" s="49"/>
      <c r="C40" s="49"/>
      <c r="D40" s="49"/>
      <c r="E40" s="61"/>
      <c r="F40" s="61"/>
      <c r="G40" s="49"/>
      <c r="H40" s="54"/>
      <c r="I40" s="47"/>
    </row>
    <row r="41" spans="1:9" ht="16.95" customHeight="1" x14ac:dyDescent="0.3">
      <c r="A41" s="51"/>
      <c r="B41" s="49" t="s">
        <v>58</v>
      </c>
      <c r="C41" s="50" t="s">
        <v>50</v>
      </c>
      <c r="D41" s="50" t="s">
        <v>50</v>
      </c>
      <c r="E41" s="52">
        <v>3.33</v>
      </c>
      <c r="F41" s="53">
        <f>E41*$E$31</f>
        <v>3.33</v>
      </c>
      <c r="G41" s="49"/>
      <c r="H41" s="54">
        <f t="shared" ref="H41:H46" si="3">F41/$F$59</f>
        <v>6.0064935064935092E-2</v>
      </c>
      <c r="I41" s="55"/>
    </row>
    <row r="42" spans="1:9" ht="16.95" customHeight="1" x14ac:dyDescent="0.3">
      <c r="A42" s="51"/>
      <c r="B42" s="49" t="s">
        <v>59</v>
      </c>
      <c r="C42" s="50" t="s">
        <v>50</v>
      </c>
      <c r="D42" s="50" t="s">
        <v>50</v>
      </c>
      <c r="E42" s="52">
        <v>0.13</v>
      </c>
      <c r="F42" s="53">
        <f t="shared" ref="F42:F46" si="4">E42*$E$31</f>
        <v>0.13</v>
      </c>
      <c r="G42" s="49"/>
      <c r="H42" s="54">
        <f t="shared" si="3"/>
        <v>2.3448773448773459E-3</v>
      </c>
      <c r="I42" s="55"/>
    </row>
    <row r="43" spans="1:9" ht="16.05" customHeight="1" x14ac:dyDescent="0.3">
      <c r="A43" s="51"/>
      <c r="B43" s="49" t="s">
        <v>60</v>
      </c>
      <c r="C43" s="50" t="s">
        <v>50</v>
      </c>
      <c r="D43" s="50" t="s">
        <v>50</v>
      </c>
      <c r="E43" s="52">
        <v>0.25</v>
      </c>
      <c r="F43" s="53">
        <f t="shared" si="4"/>
        <v>0.25</v>
      </c>
      <c r="G43" s="49"/>
      <c r="H43" s="54">
        <f t="shared" si="3"/>
        <v>4.5093795093795117E-3</v>
      </c>
      <c r="I43" s="55"/>
    </row>
    <row r="44" spans="1:9" ht="16.05" customHeight="1" x14ac:dyDescent="0.3">
      <c r="A44" s="51"/>
      <c r="B44" s="49" t="s">
        <v>61</v>
      </c>
      <c r="C44" s="50" t="s">
        <v>50</v>
      </c>
      <c r="D44" s="50" t="s">
        <v>50</v>
      </c>
      <c r="E44" s="52">
        <v>0</v>
      </c>
      <c r="F44" s="53">
        <f t="shared" si="4"/>
        <v>0</v>
      </c>
      <c r="G44" s="49"/>
      <c r="H44" s="54">
        <f t="shared" si="3"/>
        <v>0</v>
      </c>
      <c r="I44" s="55"/>
    </row>
    <row r="45" spans="1:9" x14ac:dyDescent="0.3">
      <c r="B45" s="49" t="s">
        <v>62</v>
      </c>
      <c r="C45" s="50" t="s">
        <v>50</v>
      </c>
      <c r="D45" s="50" t="s">
        <v>50</v>
      </c>
      <c r="E45" s="52">
        <v>0.45</v>
      </c>
      <c r="F45" s="53">
        <f t="shared" si="4"/>
        <v>0.45</v>
      </c>
      <c r="G45" s="49"/>
      <c r="H45" s="54">
        <f t="shared" si="3"/>
        <v>8.1168831168831213E-3</v>
      </c>
      <c r="I45" s="55"/>
    </row>
    <row r="46" spans="1:9" x14ac:dyDescent="0.3">
      <c r="B46" s="49" t="s">
        <v>63</v>
      </c>
      <c r="C46" s="50"/>
      <c r="D46" s="50"/>
      <c r="E46" s="52">
        <v>0.47</v>
      </c>
      <c r="F46" s="53">
        <f t="shared" si="4"/>
        <v>0.47</v>
      </c>
      <c r="G46" s="49"/>
      <c r="H46" s="54">
        <f t="shared" si="3"/>
        <v>8.4776334776334814E-3</v>
      </c>
      <c r="I46" s="55"/>
    </row>
    <row r="47" spans="1:9" x14ac:dyDescent="0.3">
      <c r="B47" s="56" t="s">
        <v>64</v>
      </c>
      <c r="C47" s="57"/>
      <c r="D47" s="62"/>
      <c r="E47" s="58"/>
      <c r="F47" s="58"/>
      <c r="G47" s="58">
        <f>SUM(F41:F44)</f>
        <v>3.71</v>
      </c>
      <c r="H47" s="54"/>
      <c r="I47" s="47"/>
    </row>
    <row r="48" spans="1:9" x14ac:dyDescent="0.3">
      <c r="B48" s="59" t="s">
        <v>65</v>
      </c>
      <c r="C48" s="59"/>
      <c r="D48" s="59"/>
      <c r="E48" s="60"/>
      <c r="F48" s="60">
        <f>SUM(F41:F46)</f>
        <v>4.63</v>
      </c>
      <c r="G48" s="49"/>
      <c r="H48" s="54"/>
      <c r="I48" s="47"/>
    </row>
    <row r="49" spans="1:9" s="63" customFormat="1" x14ac:dyDescent="0.3">
      <c r="A49"/>
      <c r="B49" s="49"/>
      <c r="C49" s="49"/>
      <c r="D49" s="49"/>
      <c r="E49" s="61"/>
      <c r="F49" s="61"/>
      <c r="G49" s="49"/>
      <c r="H49" s="54"/>
      <c r="I49" s="47"/>
    </row>
    <row r="50" spans="1:9" s="63" customFormat="1" x14ac:dyDescent="0.3">
      <c r="A50"/>
      <c r="B50" s="49"/>
      <c r="C50" s="49"/>
      <c r="D50" s="49"/>
      <c r="E50" s="61"/>
      <c r="F50" s="61"/>
      <c r="G50" s="49"/>
      <c r="H50" s="54"/>
      <c r="I50" s="47"/>
    </row>
    <row r="51" spans="1:9" ht="16.05" customHeight="1" x14ac:dyDescent="0.3">
      <c r="A51" s="51"/>
      <c r="B51" s="49" t="s">
        <v>66</v>
      </c>
      <c r="C51" s="50" t="s">
        <v>50</v>
      </c>
      <c r="D51" s="50" t="s">
        <v>50</v>
      </c>
      <c r="E51" s="52">
        <v>0.48</v>
      </c>
      <c r="F51" s="53">
        <v>0.48</v>
      </c>
      <c r="G51" s="49"/>
      <c r="H51" s="54">
        <f>F51/$F$59</f>
        <v>8.6580086580086615E-3</v>
      </c>
      <c r="I51" s="55"/>
    </row>
    <row r="52" spans="1:9" ht="16.05" customHeight="1" x14ac:dyDescent="0.3">
      <c r="A52" s="51"/>
      <c r="B52" s="49"/>
      <c r="C52" s="49"/>
      <c r="D52" s="49"/>
      <c r="E52" s="61"/>
      <c r="F52" s="61"/>
      <c r="G52" s="49"/>
      <c r="H52" s="54"/>
      <c r="I52" s="47"/>
    </row>
    <row r="53" spans="1:9" x14ac:dyDescent="0.3">
      <c r="B53" s="49" t="s">
        <v>9</v>
      </c>
      <c r="C53" s="64" t="s">
        <v>50</v>
      </c>
      <c r="D53" s="64" t="s">
        <v>50</v>
      </c>
      <c r="E53" s="52">
        <v>7.0000000000000007E-2</v>
      </c>
      <c r="F53" s="53">
        <f>E53*E31</f>
        <v>7.0000000000000007E-2</v>
      </c>
      <c r="G53" s="49"/>
      <c r="H53" s="54">
        <f>F53/$F$59</f>
        <v>1.2626262626262634E-3</v>
      </c>
      <c r="I53" s="55"/>
    </row>
    <row r="54" spans="1:9" x14ac:dyDescent="0.3">
      <c r="B54" s="49"/>
      <c r="C54" s="49"/>
      <c r="D54" s="49"/>
      <c r="E54" s="61"/>
      <c r="F54" s="61"/>
      <c r="G54" s="49"/>
      <c r="H54" s="54"/>
      <c r="I54" s="47"/>
    </row>
    <row r="55" spans="1:9" x14ac:dyDescent="0.3">
      <c r="B55" s="49" t="s">
        <v>67</v>
      </c>
      <c r="C55" s="64" t="s">
        <v>50</v>
      </c>
      <c r="D55" s="64" t="s">
        <v>50</v>
      </c>
      <c r="E55" s="52">
        <v>0.41</v>
      </c>
      <c r="F55" s="53">
        <f>E55*E31</f>
        <v>0.41</v>
      </c>
      <c r="G55" s="49"/>
      <c r="H55" s="54">
        <f>F55/$F$59</f>
        <v>7.3953823953823985E-3</v>
      </c>
      <c r="I55" s="55"/>
    </row>
    <row r="56" spans="1:9" x14ac:dyDescent="0.3">
      <c r="B56" s="49"/>
      <c r="C56" s="49"/>
      <c r="D56" s="49"/>
      <c r="E56" s="61"/>
      <c r="F56" s="61"/>
      <c r="G56" s="49"/>
      <c r="H56" s="54"/>
      <c r="I56" s="47"/>
    </row>
    <row r="57" spans="1:9" x14ac:dyDescent="0.3">
      <c r="B57" s="49" t="s">
        <v>11</v>
      </c>
      <c r="C57" s="64" t="s">
        <v>50</v>
      </c>
      <c r="D57" s="64" t="s">
        <v>50</v>
      </c>
      <c r="E57" s="52">
        <v>0.05</v>
      </c>
      <c r="F57" s="53">
        <f>E57*E31</f>
        <v>0.05</v>
      </c>
      <c r="G57" s="49"/>
      <c r="H57" s="54">
        <f>F57/$F$59</f>
        <v>9.0187590187590231E-4</v>
      </c>
      <c r="I57" s="55"/>
    </row>
    <row r="59" spans="1:9" x14ac:dyDescent="0.3">
      <c r="D59" s="65" t="s">
        <v>27</v>
      </c>
      <c r="E59" s="66"/>
      <c r="F59" s="66">
        <f>SUM(F32:F58)-F39-F48</f>
        <v>55.439999999999976</v>
      </c>
      <c r="G59" s="49"/>
      <c r="H59" s="54">
        <f>SUM(H32:H58)</f>
        <v>1.0000000000000004</v>
      </c>
    </row>
    <row r="65" spans="2:12" ht="16.2" thickBot="1" x14ac:dyDescent="0.35"/>
    <row r="66" spans="2:12" x14ac:dyDescent="0.3">
      <c r="B66" s="67"/>
      <c r="C66" s="68"/>
      <c r="D66" s="68"/>
      <c r="E66" s="68"/>
      <c r="F66" s="69"/>
      <c r="H66" s="67"/>
      <c r="I66" s="68"/>
      <c r="J66" s="68"/>
      <c r="K66" s="68"/>
      <c r="L66" s="69"/>
    </row>
    <row r="67" spans="2:12" x14ac:dyDescent="0.3">
      <c r="B67" s="70"/>
      <c r="F67" s="71"/>
      <c r="H67" s="70"/>
      <c r="L67" s="71"/>
    </row>
    <row r="68" spans="2:12" x14ac:dyDescent="0.3">
      <c r="B68" s="70"/>
      <c r="F68" s="71"/>
      <c r="H68" s="70"/>
      <c r="L68" s="71"/>
    </row>
    <row r="69" spans="2:12" x14ac:dyDescent="0.3">
      <c r="B69" s="70"/>
      <c r="F69" s="71"/>
      <c r="H69" s="70"/>
      <c r="L69" s="71"/>
    </row>
    <row r="70" spans="2:12" x14ac:dyDescent="0.3">
      <c r="B70" s="70"/>
      <c r="F70" s="71"/>
      <c r="H70" s="70"/>
      <c r="L70" s="71"/>
    </row>
    <row r="71" spans="2:12" x14ac:dyDescent="0.3">
      <c r="B71" s="70"/>
      <c r="F71" s="71"/>
      <c r="H71" s="70"/>
      <c r="L71" s="71"/>
    </row>
    <row r="72" spans="2:12" x14ac:dyDescent="0.3">
      <c r="B72" s="70"/>
      <c r="F72" s="71"/>
      <c r="H72" s="70"/>
      <c r="L72" s="71"/>
    </row>
    <row r="73" spans="2:12" x14ac:dyDescent="0.3">
      <c r="B73" s="70"/>
      <c r="F73" s="71"/>
      <c r="H73" s="70"/>
      <c r="L73" s="71"/>
    </row>
    <row r="74" spans="2:12" x14ac:dyDescent="0.3">
      <c r="B74" s="70"/>
      <c r="F74" s="71"/>
      <c r="H74" s="70"/>
      <c r="L74" s="71"/>
    </row>
    <row r="75" spans="2:12" x14ac:dyDescent="0.3">
      <c r="B75" s="70"/>
      <c r="F75" s="71"/>
      <c r="H75" s="70"/>
      <c r="L75" s="71"/>
    </row>
    <row r="76" spans="2:12" x14ac:dyDescent="0.3">
      <c r="B76" s="70"/>
      <c r="F76" s="71"/>
      <c r="H76" s="70"/>
      <c r="L76" s="71"/>
    </row>
    <row r="77" spans="2:12" x14ac:dyDescent="0.3">
      <c r="B77" s="70"/>
      <c r="F77" s="71"/>
      <c r="H77" s="70"/>
      <c r="L77" s="71"/>
    </row>
    <row r="78" spans="2:12" x14ac:dyDescent="0.3">
      <c r="B78" s="70"/>
      <c r="F78" s="71"/>
      <c r="H78" s="70"/>
      <c r="L78" s="71"/>
    </row>
    <row r="79" spans="2:12" x14ac:dyDescent="0.3">
      <c r="B79" s="70"/>
      <c r="F79" s="71"/>
      <c r="H79" s="70"/>
      <c r="L79" s="71"/>
    </row>
    <row r="80" spans="2:12" x14ac:dyDescent="0.3">
      <c r="B80" s="70"/>
      <c r="F80" s="71"/>
      <c r="H80" s="70"/>
      <c r="L80" s="71"/>
    </row>
    <row r="81" spans="2:12" x14ac:dyDescent="0.3">
      <c r="B81" s="70"/>
      <c r="F81" s="71"/>
      <c r="H81" s="70"/>
      <c r="L81" s="71"/>
    </row>
    <row r="82" spans="2:12" x14ac:dyDescent="0.3">
      <c r="B82" s="70"/>
      <c r="F82" s="71"/>
      <c r="H82" s="70"/>
      <c r="L82" s="71"/>
    </row>
    <row r="83" spans="2:12" x14ac:dyDescent="0.3">
      <c r="B83" s="70"/>
      <c r="F83" s="71"/>
      <c r="H83" s="70"/>
      <c r="L83" s="71"/>
    </row>
    <row r="84" spans="2:12" x14ac:dyDescent="0.3">
      <c r="B84" s="70"/>
      <c r="F84" s="71"/>
      <c r="H84" s="70"/>
      <c r="L84" s="71"/>
    </row>
    <row r="85" spans="2:12" x14ac:dyDescent="0.3">
      <c r="B85" s="70"/>
      <c r="F85" s="71"/>
      <c r="H85" s="70"/>
      <c r="L85" s="71"/>
    </row>
    <row r="86" spans="2:12" x14ac:dyDescent="0.3">
      <c r="B86" s="70"/>
      <c r="F86" s="71"/>
      <c r="H86" s="70"/>
      <c r="L86" s="71"/>
    </row>
    <row r="87" spans="2:12" x14ac:dyDescent="0.3">
      <c r="B87" s="70"/>
      <c r="F87" s="71"/>
      <c r="H87" s="70"/>
      <c r="L87" s="71"/>
    </row>
    <row r="88" spans="2:12" x14ac:dyDescent="0.3">
      <c r="B88" s="70"/>
      <c r="F88" s="71"/>
      <c r="H88" s="70"/>
      <c r="L88" s="71"/>
    </row>
    <row r="89" spans="2:12" x14ac:dyDescent="0.3">
      <c r="B89" s="70"/>
      <c r="F89" s="71"/>
      <c r="H89" s="70"/>
      <c r="L89" s="71"/>
    </row>
    <row r="90" spans="2:12" x14ac:dyDescent="0.3">
      <c r="B90" s="70"/>
      <c r="F90" s="71"/>
      <c r="H90" s="70"/>
      <c r="L90" s="71"/>
    </row>
    <row r="91" spans="2:12" x14ac:dyDescent="0.3">
      <c r="B91" s="70"/>
      <c r="F91" s="71"/>
      <c r="H91" s="70"/>
      <c r="L91" s="71"/>
    </row>
    <row r="92" spans="2:12" x14ac:dyDescent="0.3">
      <c r="B92" s="70"/>
      <c r="F92" s="71"/>
      <c r="H92" s="70"/>
      <c r="L92" s="71"/>
    </row>
    <row r="93" spans="2:12" x14ac:dyDescent="0.3">
      <c r="B93" s="70"/>
      <c r="F93" s="71"/>
      <c r="H93" s="70"/>
      <c r="L93" s="71"/>
    </row>
    <row r="94" spans="2:12" x14ac:dyDescent="0.3">
      <c r="B94" s="70"/>
      <c r="F94" s="71"/>
      <c r="H94" s="70"/>
      <c r="L94" s="71"/>
    </row>
    <row r="95" spans="2:12" x14ac:dyDescent="0.3">
      <c r="B95" s="70"/>
      <c r="F95" s="71"/>
      <c r="H95" s="70"/>
      <c r="L95" s="71"/>
    </row>
    <row r="96" spans="2:12" x14ac:dyDescent="0.3">
      <c r="B96" s="70"/>
      <c r="F96" s="71"/>
      <c r="H96" s="70"/>
      <c r="L96" s="71"/>
    </row>
    <row r="97" spans="2:12" x14ac:dyDescent="0.3">
      <c r="B97" s="70"/>
      <c r="F97" s="71"/>
      <c r="H97" s="70"/>
      <c r="L97" s="71"/>
    </row>
    <row r="98" spans="2:12" x14ac:dyDescent="0.3">
      <c r="B98" s="70"/>
      <c r="F98" s="71"/>
      <c r="H98" s="70"/>
      <c r="L98" s="71"/>
    </row>
    <row r="99" spans="2:12" x14ac:dyDescent="0.3">
      <c r="B99" s="70"/>
      <c r="F99" s="71"/>
      <c r="H99" s="70"/>
      <c r="L99" s="71"/>
    </row>
    <row r="100" spans="2:12" x14ac:dyDescent="0.3">
      <c r="B100" s="70"/>
      <c r="F100" s="71"/>
      <c r="H100" s="70"/>
      <c r="L100" s="71"/>
    </row>
    <row r="101" spans="2:12" x14ac:dyDescent="0.3">
      <c r="B101" s="70"/>
      <c r="F101" s="71"/>
      <c r="H101" s="70"/>
      <c r="L101" s="71"/>
    </row>
    <row r="102" spans="2:12" x14ac:dyDescent="0.3">
      <c r="B102" s="70"/>
      <c r="F102" s="71"/>
      <c r="H102" s="70"/>
      <c r="L102" s="71"/>
    </row>
    <row r="103" spans="2:12" x14ac:dyDescent="0.3">
      <c r="B103" s="70"/>
      <c r="F103" s="71"/>
      <c r="H103" s="70"/>
      <c r="L103" s="71"/>
    </row>
    <row r="104" spans="2:12" x14ac:dyDescent="0.3">
      <c r="B104" s="70"/>
      <c r="F104" s="71"/>
      <c r="H104" s="70"/>
      <c r="L104" s="71"/>
    </row>
    <row r="105" spans="2:12" x14ac:dyDescent="0.3">
      <c r="B105" s="70"/>
      <c r="F105" s="71"/>
      <c r="H105" s="70"/>
      <c r="L105" s="71"/>
    </row>
    <row r="106" spans="2:12" x14ac:dyDescent="0.3">
      <c r="B106" s="70"/>
      <c r="F106" s="71"/>
      <c r="H106" s="70"/>
      <c r="L106" s="71"/>
    </row>
    <row r="107" spans="2:12" ht="16.2" thickBot="1" x14ac:dyDescent="0.35">
      <c r="B107" s="72"/>
      <c r="C107" s="73"/>
      <c r="D107" s="73"/>
      <c r="E107" s="73"/>
      <c r="F107" s="74"/>
      <c r="H107" s="72"/>
      <c r="I107" s="73"/>
      <c r="J107" s="73"/>
      <c r="K107" s="73"/>
      <c r="L107" s="74"/>
    </row>
  </sheetData>
  <mergeCells count="23">
    <mergeCell ref="B28:H28"/>
    <mergeCell ref="AE9:AF9"/>
    <mergeCell ref="AE10:AF10"/>
    <mergeCell ref="AE11:AF11"/>
    <mergeCell ref="V12:X13"/>
    <mergeCell ref="R13:T14"/>
    <mergeCell ref="V14:X15"/>
    <mergeCell ref="R15:T16"/>
    <mergeCell ref="V16:X17"/>
    <mergeCell ref="R17:T18"/>
    <mergeCell ref="Z5:Z6"/>
    <mergeCell ref="AE5:AF5"/>
    <mergeCell ref="AH5:AI7"/>
    <mergeCell ref="AE6:AF6"/>
    <mergeCell ref="R7:T8"/>
    <mergeCell ref="AE7:AF7"/>
    <mergeCell ref="AE8:AF8"/>
    <mergeCell ref="B4:J4"/>
    <mergeCell ref="B1:J1"/>
    <mergeCell ref="B2:J2"/>
    <mergeCell ref="Q2:AG2"/>
    <mergeCell ref="V3:AB3"/>
    <mergeCell ref="AD3:AG3"/>
  </mergeCells>
  <pageMargins left="0.7" right="0.7" top="0.75" bottom="0.75" header="0.3" footer="0.3"/>
  <pageSetup paperSize="9" scale="49" orientation="landscape" horizontalDpi="0" verticalDpi="0"/>
  <rowBreaks count="1" manualBreakCount="1">
    <brk id="60" max="16383" man="1"/>
  </rowBreaks>
  <colBreaks count="1" manualBreakCount="1">
    <brk id="16" max="106" man="1"/>
  </colBreak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539E0A-3FD8-404C-8491-69FA3B59FE5B}">
  <dimension ref="A1:AI107"/>
  <sheetViews>
    <sheetView showGridLines="0" tabSelected="1" topLeftCell="A16" zoomScaleNormal="66" workbookViewId="0">
      <selection activeCell="E23" sqref="E23"/>
    </sheetView>
  </sheetViews>
  <sheetFormatPr defaultColWidth="11" defaultRowHeight="15.6" x14ac:dyDescent="0.3"/>
  <cols>
    <col min="1" max="1" width="16.69921875" customWidth="1"/>
    <col min="2" max="2" width="28" customWidth="1"/>
    <col min="3" max="3" width="21.796875" customWidth="1"/>
    <col min="5" max="5" width="11" customWidth="1"/>
    <col min="8" max="8" width="35.796875" bestFit="1" customWidth="1"/>
    <col min="9" max="9" width="10.69921875" customWidth="1"/>
    <col min="10" max="10" width="9.796875" customWidth="1"/>
    <col min="30" max="30" width="110.69921875" bestFit="1" customWidth="1"/>
  </cols>
  <sheetData>
    <row r="1" spans="2:35" ht="34.200000000000003" thickBot="1" x14ac:dyDescent="0.7">
      <c r="B1" s="81" t="s">
        <v>0</v>
      </c>
      <c r="C1" s="81"/>
      <c r="D1" s="81"/>
      <c r="E1" s="81"/>
      <c r="F1" s="81"/>
      <c r="G1" s="81"/>
      <c r="H1" s="81"/>
      <c r="I1" s="81"/>
      <c r="J1" s="81"/>
      <c r="K1" s="2"/>
      <c r="L1" s="2"/>
      <c r="M1" s="2"/>
      <c r="N1" s="2"/>
      <c r="O1" s="2"/>
      <c r="P1" s="2"/>
    </row>
    <row r="2" spans="2:35" ht="34.200000000000003" thickBot="1" x14ac:dyDescent="0.7">
      <c r="B2" s="82"/>
      <c r="C2" s="82"/>
      <c r="D2" s="82"/>
      <c r="E2" s="82"/>
      <c r="F2" s="82"/>
      <c r="G2" s="82"/>
      <c r="H2" s="82"/>
      <c r="I2" s="82"/>
      <c r="J2" s="82"/>
      <c r="K2" s="2"/>
      <c r="L2" s="2"/>
      <c r="M2" s="2"/>
      <c r="N2" s="2"/>
      <c r="O2" s="2"/>
      <c r="P2" s="2"/>
      <c r="Q2" s="83" t="s">
        <v>1</v>
      </c>
      <c r="R2" s="84"/>
      <c r="S2" s="84"/>
      <c r="T2" s="84"/>
      <c r="U2" s="84"/>
      <c r="V2" s="84"/>
      <c r="W2" s="84"/>
      <c r="X2" s="84"/>
      <c r="Y2" s="84"/>
      <c r="Z2" s="84"/>
      <c r="AA2" s="84"/>
      <c r="AB2" s="84"/>
      <c r="AC2" s="84"/>
      <c r="AD2" s="84"/>
      <c r="AE2" s="84"/>
      <c r="AF2" s="84"/>
      <c r="AG2" s="85"/>
    </row>
    <row r="3" spans="2:35" ht="34.799999999999997" x14ac:dyDescent="0.75">
      <c r="B3" s="1"/>
      <c r="C3" s="1"/>
      <c r="D3" s="1"/>
      <c r="E3" s="1"/>
      <c r="F3" s="1"/>
      <c r="G3" s="1"/>
      <c r="H3" s="1"/>
      <c r="I3" s="1"/>
      <c r="J3" s="1"/>
      <c r="K3" s="2"/>
      <c r="L3" s="2"/>
      <c r="M3" s="2"/>
      <c r="N3" s="2"/>
      <c r="O3" s="2"/>
      <c r="P3" s="2"/>
      <c r="V3" s="86" t="s">
        <v>2</v>
      </c>
      <c r="W3" s="86"/>
      <c r="X3" s="86"/>
      <c r="Y3" s="86"/>
      <c r="Z3" s="86"/>
      <c r="AA3" s="86"/>
      <c r="AB3" s="86"/>
      <c r="AD3" s="86"/>
      <c r="AE3" s="86"/>
      <c r="AF3" s="86"/>
      <c r="AG3" s="86"/>
    </row>
    <row r="4" spans="2:35" ht="16.2" thickBot="1" x14ac:dyDescent="0.35">
      <c r="B4" s="80"/>
      <c r="C4" s="80"/>
      <c r="D4" s="80"/>
      <c r="E4" s="80"/>
      <c r="F4" s="80"/>
      <c r="G4" s="80"/>
      <c r="H4" s="80"/>
      <c r="I4" s="80"/>
      <c r="J4" s="80"/>
      <c r="K4" s="2"/>
      <c r="L4" s="2"/>
      <c r="M4" s="2"/>
      <c r="N4" s="2"/>
      <c r="O4" s="2"/>
      <c r="P4" s="2"/>
    </row>
    <row r="5" spans="2:35" ht="28.8" x14ac:dyDescent="0.4">
      <c r="B5" s="2"/>
      <c r="C5" s="3" t="s">
        <v>68</v>
      </c>
      <c r="D5" s="2"/>
      <c r="E5" s="2"/>
      <c r="F5" s="2"/>
      <c r="G5" s="2"/>
      <c r="H5" s="4"/>
      <c r="I5" s="5" t="s">
        <v>3</v>
      </c>
      <c r="J5" s="6" t="s">
        <v>4</v>
      </c>
      <c r="K5" s="2"/>
      <c r="L5" s="2"/>
      <c r="M5" s="2"/>
      <c r="N5" s="2"/>
      <c r="O5" s="2"/>
      <c r="P5" s="2"/>
      <c r="V5" s="7" t="s">
        <v>5</v>
      </c>
      <c r="W5" s="8" t="s">
        <v>6</v>
      </c>
      <c r="X5" s="9" t="s">
        <v>7</v>
      </c>
      <c r="Y5" s="10" t="s">
        <v>8</v>
      </c>
      <c r="Z5" s="87" t="s">
        <v>9</v>
      </c>
      <c r="AA5" s="11" t="s">
        <v>10</v>
      </c>
      <c r="AB5" s="12" t="s">
        <v>11</v>
      </c>
      <c r="AD5" s="76" t="s">
        <v>12</v>
      </c>
      <c r="AE5" s="89"/>
      <c r="AF5" s="89"/>
      <c r="AH5" s="90" t="s">
        <v>13</v>
      </c>
      <c r="AI5" s="90"/>
    </row>
    <row r="6" spans="2:35" ht="16.2" thickBot="1" x14ac:dyDescent="0.35">
      <c r="B6" s="13" t="s">
        <v>14</v>
      </c>
      <c r="C6" s="14">
        <v>35</v>
      </c>
      <c r="D6" s="15"/>
      <c r="E6" s="2"/>
      <c r="F6" s="2"/>
      <c r="G6" s="2"/>
      <c r="H6" s="16"/>
      <c r="I6" s="2"/>
      <c r="J6" s="17"/>
      <c r="K6" s="2"/>
      <c r="L6" s="2"/>
      <c r="M6" s="2"/>
      <c r="N6" s="2"/>
      <c r="O6" s="2"/>
      <c r="P6" s="2"/>
      <c r="V6" s="18"/>
      <c r="W6" s="19"/>
      <c r="X6" s="20"/>
      <c r="Y6" s="21"/>
      <c r="Z6" s="88"/>
      <c r="AA6" s="22"/>
      <c r="AB6" s="23"/>
      <c r="AD6" s="77" t="s">
        <v>15</v>
      </c>
      <c r="AE6" s="89"/>
      <c r="AF6" s="89"/>
      <c r="AH6" s="90"/>
      <c r="AI6" s="90"/>
    </row>
    <row r="7" spans="2:35" ht="16.2" thickBot="1" x14ac:dyDescent="0.35">
      <c r="B7" s="13" t="s">
        <v>16</v>
      </c>
      <c r="C7" s="3" t="s">
        <v>73</v>
      </c>
      <c r="D7" s="2"/>
      <c r="E7" s="2"/>
      <c r="F7" s="2"/>
      <c r="G7" s="2"/>
      <c r="H7" s="24" t="s">
        <v>17</v>
      </c>
      <c r="I7" s="25">
        <v>3.71</v>
      </c>
      <c r="J7" s="26">
        <f t="shared" ref="J7:J13" si="0">I7/$I$14</f>
        <v>0.56297420333839143</v>
      </c>
      <c r="K7" s="2"/>
      <c r="L7" s="2"/>
      <c r="M7" s="2"/>
      <c r="N7" s="2"/>
      <c r="O7" s="2"/>
      <c r="P7" s="2"/>
      <c r="R7" s="90" t="s">
        <v>18</v>
      </c>
      <c r="S7" s="90"/>
      <c r="T7" s="90"/>
      <c r="V7" s="27">
        <f>J7</f>
        <v>0.56297420333839143</v>
      </c>
      <c r="W7" s="27">
        <f>J8</f>
        <v>0.12898330804248861</v>
      </c>
      <c r="X7" s="27">
        <f>J9</f>
        <v>0.15477996965098634</v>
      </c>
      <c r="Y7" s="27">
        <f>J10</f>
        <v>7.2837632776934738E-2</v>
      </c>
      <c r="Z7" s="27">
        <f>J11</f>
        <v>1.0622154779969651E-2</v>
      </c>
      <c r="AA7" s="27">
        <f>J12</f>
        <v>6.2215477996965085E-2</v>
      </c>
      <c r="AB7" s="27">
        <f>J13</f>
        <v>7.5872534142640358E-3</v>
      </c>
      <c r="AD7" s="77" t="s">
        <v>72</v>
      </c>
      <c r="AE7" s="89"/>
      <c r="AF7" s="89"/>
      <c r="AH7" s="90"/>
      <c r="AI7" s="90"/>
    </row>
    <row r="8" spans="2:35" ht="16.2" thickBot="1" x14ac:dyDescent="0.35">
      <c r="B8" s="2"/>
      <c r="C8" s="2"/>
      <c r="D8" s="15"/>
      <c r="E8" s="2"/>
      <c r="F8" s="2"/>
      <c r="G8" s="2"/>
      <c r="H8" s="28" t="s">
        <v>19</v>
      </c>
      <c r="I8" s="25">
        <v>0.85</v>
      </c>
      <c r="J8" s="26">
        <f t="shared" si="0"/>
        <v>0.12898330804248861</v>
      </c>
      <c r="K8" s="2"/>
      <c r="L8" s="2"/>
      <c r="M8" s="2"/>
      <c r="N8" s="2"/>
      <c r="O8" s="2"/>
      <c r="P8" s="2"/>
      <c r="R8" s="90"/>
      <c r="S8" s="90"/>
      <c r="T8" s="90"/>
      <c r="V8" s="29">
        <f>I7</f>
        <v>3.71</v>
      </c>
      <c r="W8" s="29">
        <f>I8</f>
        <v>0.85</v>
      </c>
      <c r="X8" s="29">
        <f>I9</f>
        <v>1.02</v>
      </c>
      <c r="Y8" s="29">
        <f>I10</f>
        <v>0.48</v>
      </c>
      <c r="Z8" s="29">
        <f>I11</f>
        <v>7.0000000000000007E-2</v>
      </c>
      <c r="AA8" s="29">
        <f>I12</f>
        <v>0.41</v>
      </c>
      <c r="AB8" s="29">
        <f>I13</f>
        <v>0.05</v>
      </c>
      <c r="AD8" s="77" t="s">
        <v>69</v>
      </c>
      <c r="AE8" s="89"/>
      <c r="AF8" s="89"/>
    </row>
    <row r="9" spans="2:35" x14ac:dyDescent="0.3">
      <c r="B9" s="13" t="s">
        <v>20</v>
      </c>
      <c r="C9" s="14">
        <v>1</v>
      </c>
      <c r="D9" s="13" t="s">
        <v>21</v>
      </c>
      <c r="E9" s="2"/>
      <c r="F9" s="2"/>
      <c r="G9" s="2"/>
      <c r="H9" s="30" t="s">
        <v>22</v>
      </c>
      <c r="I9" s="25">
        <v>1.02</v>
      </c>
      <c r="J9" s="26">
        <f t="shared" si="0"/>
        <v>0.15477996965098634</v>
      </c>
      <c r="K9" s="2"/>
      <c r="L9" s="2"/>
      <c r="M9" s="2"/>
      <c r="N9" s="2"/>
      <c r="O9" s="2"/>
      <c r="P9" s="2"/>
      <c r="AD9" s="77" t="s">
        <v>70</v>
      </c>
      <c r="AE9" s="89"/>
      <c r="AF9" s="89"/>
    </row>
    <row r="10" spans="2:35" x14ac:dyDescent="0.3">
      <c r="B10" s="13" t="s">
        <v>23</v>
      </c>
      <c r="C10" s="14">
        <v>3</v>
      </c>
      <c r="D10" s="13" t="s">
        <v>21</v>
      </c>
      <c r="E10" s="2"/>
      <c r="F10" s="2"/>
      <c r="G10" s="2"/>
      <c r="H10" s="31" t="s">
        <v>8</v>
      </c>
      <c r="I10" s="25">
        <v>0.48</v>
      </c>
      <c r="J10" s="26">
        <f t="shared" si="0"/>
        <v>7.2837632776934738E-2</v>
      </c>
      <c r="K10" s="2"/>
      <c r="L10" s="2"/>
      <c r="M10" s="2"/>
      <c r="N10" s="2"/>
      <c r="O10" s="2"/>
      <c r="P10" s="2"/>
      <c r="AD10" s="77" t="s">
        <v>77</v>
      </c>
      <c r="AE10" s="89"/>
      <c r="AF10" s="89"/>
    </row>
    <row r="11" spans="2:35" x14ac:dyDescent="0.3">
      <c r="B11" s="13" t="s">
        <v>24</v>
      </c>
      <c r="C11" s="14">
        <v>0</v>
      </c>
      <c r="D11" s="13" t="s">
        <v>21</v>
      </c>
      <c r="E11" s="2"/>
      <c r="F11" s="2"/>
      <c r="G11" s="2"/>
      <c r="H11" s="32" t="s">
        <v>9</v>
      </c>
      <c r="I11" s="25">
        <v>7.0000000000000007E-2</v>
      </c>
      <c r="J11" s="26">
        <f t="shared" si="0"/>
        <v>1.0622154779969651E-2</v>
      </c>
      <c r="K11" s="2"/>
      <c r="L11" s="2"/>
      <c r="M11" s="2"/>
      <c r="N11" s="2"/>
      <c r="O11" s="2"/>
      <c r="P11" s="2"/>
      <c r="AD11" s="77" t="s">
        <v>76</v>
      </c>
      <c r="AE11" s="89"/>
      <c r="AF11" s="89"/>
    </row>
    <row r="12" spans="2:35" x14ac:dyDescent="0.3">
      <c r="B12" s="13" t="s">
        <v>25</v>
      </c>
      <c r="C12" s="14">
        <v>0</v>
      </c>
      <c r="D12" s="13" t="s">
        <v>21</v>
      </c>
      <c r="E12" s="2"/>
      <c r="F12" s="2"/>
      <c r="G12" s="2"/>
      <c r="H12" s="33" t="s">
        <v>10</v>
      </c>
      <c r="I12" s="25">
        <v>0.41</v>
      </c>
      <c r="J12" s="26">
        <f t="shared" si="0"/>
        <v>6.2215477996965085E-2</v>
      </c>
      <c r="K12" s="2"/>
      <c r="L12" s="2"/>
      <c r="M12" s="2"/>
      <c r="N12" s="2"/>
      <c r="O12" s="2"/>
      <c r="P12" s="2"/>
      <c r="V12" s="92" t="s">
        <v>26</v>
      </c>
      <c r="W12" s="92"/>
      <c r="X12" s="92"/>
      <c r="AD12" s="77" t="s">
        <v>71</v>
      </c>
    </row>
    <row r="13" spans="2:35" x14ac:dyDescent="0.3">
      <c r="B13" s="13" t="s">
        <v>27</v>
      </c>
      <c r="C13" s="13">
        <f>SUM(C9:C12)</f>
        <v>4</v>
      </c>
      <c r="D13" s="13" t="s">
        <v>21</v>
      </c>
      <c r="E13" s="2"/>
      <c r="F13" s="2"/>
      <c r="G13" s="2"/>
      <c r="H13" s="34" t="s">
        <v>11</v>
      </c>
      <c r="I13" s="25">
        <v>0.05</v>
      </c>
      <c r="J13" s="26">
        <f t="shared" si="0"/>
        <v>7.5872534142640358E-3</v>
      </c>
      <c r="K13" s="2"/>
      <c r="L13" s="2"/>
      <c r="M13" s="2"/>
      <c r="N13" s="2"/>
      <c r="O13" s="2"/>
      <c r="P13" s="2"/>
      <c r="R13" s="90" t="s">
        <v>28</v>
      </c>
      <c r="S13" s="90"/>
      <c r="T13" s="90"/>
      <c r="V13" s="92"/>
      <c r="W13" s="92"/>
      <c r="X13" s="92"/>
      <c r="Y13" s="35">
        <f>I14</f>
        <v>6.5900000000000007</v>
      </c>
      <c r="AD13" s="77" t="s">
        <v>29</v>
      </c>
    </row>
    <row r="14" spans="2:35" ht="16.2" thickBot="1" x14ac:dyDescent="0.35">
      <c r="B14" s="2"/>
      <c r="C14" s="2"/>
      <c r="D14" s="2"/>
      <c r="E14" s="2"/>
      <c r="F14" s="2"/>
      <c r="G14" s="2"/>
      <c r="H14" s="36" t="s">
        <v>30</v>
      </c>
      <c r="I14" s="37">
        <f>SUM(I7:I13)</f>
        <v>6.5900000000000007</v>
      </c>
      <c r="J14" s="38">
        <f>SUM(J7:J13)</f>
        <v>1</v>
      </c>
      <c r="K14" s="2"/>
      <c r="L14" s="2"/>
      <c r="M14" s="2"/>
      <c r="N14" s="2"/>
      <c r="O14" s="2"/>
      <c r="P14" s="2"/>
      <c r="R14" s="90"/>
      <c r="S14" s="90"/>
      <c r="T14" s="90"/>
      <c r="V14" s="93" t="s">
        <v>31</v>
      </c>
      <c r="W14" s="94"/>
      <c r="X14" s="94"/>
    </row>
    <row r="15" spans="2:35" ht="16.2" thickBot="1" x14ac:dyDescent="0.35">
      <c r="B15" s="13" t="s">
        <v>32</v>
      </c>
      <c r="C15" s="3" t="s">
        <v>74</v>
      </c>
      <c r="D15" s="13"/>
      <c r="E15" s="2"/>
      <c r="F15" s="2"/>
      <c r="G15" s="2"/>
      <c r="H15" s="2"/>
      <c r="I15" s="2"/>
      <c r="J15" s="2"/>
      <c r="K15" s="2"/>
      <c r="L15" s="2"/>
      <c r="M15" s="2"/>
      <c r="N15" s="2"/>
      <c r="O15" s="2"/>
      <c r="P15" s="2"/>
      <c r="R15" s="90" t="s">
        <v>33</v>
      </c>
      <c r="S15" s="90"/>
      <c r="T15" s="90"/>
      <c r="V15" s="94"/>
      <c r="W15" s="94"/>
      <c r="X15" s="94"/>
      <c r="Y15" s="39">
        <f>Y13/C17</f>
        <v>5.4916666666666676E-2</v>
      </c>
    </row>
    <row r="16" spans="2:35" x14ac:dyDescent="0.3">
      <c r="B16" s="2"/>
      <c r="C16" s="2"/>
      <c r="D16" s="2"/>
      <c r="E16" s="2"/>
      <c r="F16" s="2"/>
      <c r="G16" s="2"/>
      <c r="H16" s="40" t="s">
        <v>34</v>
      </c>
      <c r="I16" s="41"/>
      <c r="J16" s="78">
        <f>F39/F48</f>
        <v>0.20518358531317496</v>
      </c>
      <c r="K16" s="2"/>
      <c r="L16" s="2"/>
      <c r="M16" s="2"/>
      <c r="N16" s="2"/>
      <c r="O16" s="2"/>
      <c r="P16" s="2"/>
      <c r="R16" s="90"/>
      <c r="S16" s="90"/>
      <c r="T16" s="90"/>
      <c r="V16" s="93" t="s">
        <v>35</v>
      </c>
      <c r="W16" s="94"/>
      <c r="X16" s="94"/>
    </row>
    <row r="17" spans="1:25" ht="16.2" thickBot="1" x14ac:dyDescent="0.35">
      <c r="B17" s="13" t="s">
        <v>36</v>
      </c>
      <c r="C17" s="14">
        <v>120</v>
      </c>
      <c r="D17" s="13" t="s">
        <v>37</v>
      </c>
      <c r="E17" s="2"/>
      <c r="F17" s="2"/>
      <c r="G17" s="2"/>
      <c r="H17" s="42" t="s">
        <v>38</v>
      </c>
      <c r="I17" s="43"/>
      <c r="J17" s="79">
        <f>G38/G47</f>
        <v>0</v>
      </c>
      <c r="K17" s="2"/>
      <c r="L17" s="2"/>
      <c r="M17" s="2"/>
      <c r="N17" s="2"/>
      <c r="O17" s="2"/>
      <c r="P17" s="2"/>
      <c r="R17" s="90" t="s">
        <v>39</v>
      </c>
      <c r="S17" s="90"/>
      <c r="T17" s="90"/>
      <c r="V17" s="94"/>
      <c r="W17" s="94"/>
      <c r="X17" s="94"/>
      <c r="Y17" s="39">
        <f>Y13/C19</f>
        <v>2.0593750000000001E-2</v>
      </c>
    </row>
    <row r="18" spans="1:25" ht="16.2" thickBot="1" x14ac:dyDescent="0.35">
      <c r="B18" s="13" t="s">
        <v>36</v>
      </c>
      <c r="C18" s="14">
        <v>200</v>
      </c>
      <c r="D18" s="13" t="s">
        <v>40</v>
      </c>
      <c r="E18" s="2"/>
      <c r="F18" s="2"/>
      <c r="G18" s="2"/>
      <c r="H18" s="2"/>
      <c r="I18" s="2"/>
      <c r="J18" s="2"/>
      <c r="K18" s="2"/>
      <c r="L18" s="2"/>
      <c r="M18" s="2"/>
      <c r="N18" s="2"/>
      <c r="O18" s="2"/>
      <c r="P18" s="2"/>
      <c r="R18" s="90"/>
      <c r="S18" s="90"/>
      <c r="T18" s="90"/>
    </row>
    <row r="19" spans="1:25" ht="16.2" thickBot="1" x14ac:dyDescent="0.35">
      <c r="B19" s="13" t="s">
        <v>27</v>
      </c>
      <c r="C19" s="14">
        <f>SUM(C17:C18)</f>
        <v>320</v>
      </c>
      <c r="D19" s="2"/>
      <c r="E19" s="2"/>
      <c r="F19" s="2"/>
      <c r="G19" s="2"/>
      <c r="H19" s="44" t="s">
        <v>41</v>
      </c>
      <c r="I19" s="75">
        <f>(G38+G47)-F32-F41</f>
        <v>0.37999999999999989</v>
      </c>
      <c r="J19" s="45">
        <f>I19/I14</f>
        <v>5.7663125948406654E-2</v>
      </c>
      <c r="K19" s="2"/>
      <c r="L19" s="2"/>
      <c r="M19" s="2"/>
      <c r="N19" s="2"/>
      <c r="O19" s="2"/>
      <c r="P19" s="2"/>
    </row>
    <row r="20" spans="1:25" x14ac:dyDescent="0.3">
      <c r="B20" s="2"/>
      <c r="C20" s="2"/>
      <c r="D20" s="2"/>
      <c r="E20" s="2"/>
      <c r="F20" s="2"/>
      <c r="G20" s="2"/>
      <c r="H20" s="2"/>
      <c r="I20" s="2"/>
      <c r="J20" s="2"/>
      <c r="K20" s="2"/>
      <c r="L20" s="2"/>
      <c r="M20" s="2"/>
      <c r="N20" s="2"/>
      <c r="O20" s="2"/>
      <c r="P20" s="2"/>
    </row>
    <row r="21" spans="1:25" x14ac:dyDescent="0.3">
      <c r="B21" s="13" t="s">
        <v>42</v>
      </c>
      <c r="C21" s="14">
        <v>39</v>
      </c>
      <c r="D21" s="13" t="s">
        <v>37</v>
      </c>
      <c r="E21" s="2"/>
      <c r="F21" s="2"/>
      <c r="G21" s="2"/>
      <c r="H21" s="2"/>
      <c r="I21" s="2"/>
      <c r="J21" s="2"/>
      <c r="K21" s="2"/>
      <c r="L21" s="2"/>
      <c r="M21" s="2"/>
      <c r="N21" s="2"/>
      <c r="O21" s="2"/>
      <c r="P21" s="2"/>
    </row>
    <row r="22" spans="1:25" x14ac:dyDescent="0.3">
      <c r="B22" s="2"/>
      <c r="C22" s="2"/>
      <c r="D22" s="2"/>
      <c r="E22" s="2"/>
      <c r="F22" s="2"/>
      <c r="G22" s="2"/>
      <c r="H22" s="2"/>
      <c r="I22" s="2"/>
      <c r="J22" s="2"/>
      <c r="K22" s="2"/>
      <c r="L22" s="2"/>
      <c r="M22" s="2"/>
      <c r="N22" s="2"/>
      <c r="O22" s="2"/>
      <c r="P22" s="2"/>
    </row>
    <row r="23" spans="1:25" x14ac:dyDescent="0.3">
      <c r="B23" s="13" t="s">
        <v>43</v>
      </c>
      <c r="C23" s="14">
        <v>5000</v>
      </c>
      <c r="D23" s="13" t="s">
        <v>44</v>
      </c>
      <c r="E23" s="2"/>
      <c r="F23" s="2"/>
      <c r="G23" s="2"/>
      <c r="H23" s="2"/>
      <c r="I23" s="2"/>
      <c r="J23" s="2"/>
      <c r="K23" s="2"/>
      <c r="L23" s="2"/>
      <c r="M23" s="2"/>
      <c r="N23" s="2"/>
      <c r="O23" s="2"/>
      <c r="P23" s="2"/>
    </row>
    <row r="24" spans="1:25" x14ac:dyDescent="0.3">
      <c r="B24" s="13"/>
      <c r="C24" s="46"/>
      <c r="D24" s="13"/>
      <c r="E24" s="2"/>
      <c r="F24" s="2"/>
      <c r="G24" s="2"/>
      <c r="H24" s="2"/>
      <c r="I24" s="2"/>
      <c r="J24" s="2"/>
      <c r="K24" s="2"/>
      <c r="L24" s="2"/>
      <c r="M24" s="2"/>
      <c r="N24" s="2"/>
      <c r="O24" s="2"/>
      <c r="P24" s="2"/>
    </row>
    <row r="28" spans="1:25" x14ac:dyDescent="0.3">
      <c r="B28" s="91" t="s">
        <v>0</v>
      </c>
      <c r="C28" s="91"/>
      <c r="D28" s="91"/>
      <c r="E28" s="91"/>
      <c r="F28" s="91"/>
      <c r="G28" s="91"/>
      <c r="H28" s="91"/>
      <c r="I28" s="47"/>
    </row>
    <row r="29" spans="1:25" x14ac:dyDescent="0.3">
      <c r="B29" s="2"/>
      <c r="C29" s="13"/>
      <c r="D29" s="13"/>
      <c r="E29" s="13"/>
      <c r="F29" s="13"/>
      <c r="G29" s="13"/>
      <c r="H29" s="13"/>
      <c r="I29" s="47"/>
    </row>
    <row r="30" spans="1:25" x14ac:dyDescent="0.3">
      <c r="B30" s="13"/>
      <c r="C30" s="48" t="s">
        <v>45</v>
      </c>
      <c r="D30" s="48" t="s">
        <v>46</v>
      </c>
      <c r="E30" s="48" t="s">
        <v>47</v>
      </c>
      <c r="F30" s="48" t="s">
        <v>48</v>
      </c>
      <c r="G30" s="48"/>
      <c r="H30" s="48" t="s">
        <v>4</v>
      </c>
      <c r="I30" s="47"/>
    </row>
    <row r="31" spans="1:25" x14ac:dyDescent="0.3">
      <c r="B31" s="49"/>
      <c r="C31" s="49"/>
      <c r="D31" s="49"/>
      <c r="E31" s="50">
        <v>1</v>
      </c>
      <c r="F31" s="49"/>
      <c r="G31" s="50" t="s">
        <v>3</v>
      </c>
      <c r="H31" s="49"/>
      <c r="I31" s="47"/>
    </row>
    <row r="32" spans="1:25" ht="16.05" customHeight="1" x14ac:dyDescent="0.3">
      <c r="A32" s="51"/>
      <c r="B32" s="49" t="s">
        <v>49</v>
      </c>
      <c r="C32" s="50" t="s">
        <v>75</v>
      </c>
      <c r="D32" s="50" t="s">
        <v>50</v>
      </c>
      <c r="E32" s="52">
        <v>0</v>
      </c>
      <c r="F32" s="53">
        <f>E32*$E$31</f>
        <v>0</v>
      </c>
      <c r="G32" s="49"/>
      <c r="H32" s="54">
        <f t="shared" ref="H32:H37" si="1">F32/$F$59</f>
        <v>0</v>
      </c>
      <c r="I32" s="55"/>
    </row>
    <row r="33" spans="1:9" ht="16.05" customHeight="1" x14ac:dyDescent="0.3">
      <c r="A33" s="51"/>
      <c r="B33" s="49" t="s">
        <v>51</v>
      </c>
      <c r="C33" s="50" t="s">
        <v>75</v>
      </c>
      <c r="D33" s="50" t="s">
        <v>50</v>
      </c>
      <c r="E33" s="52">
        <v>0</v>
      </c>
      <c r="F33" s="53">
        <f t="shared" ref="F33:F37" si="2">E33*$E$31</f>
        <v>0</v>
      </c>
      <c r="G33" s="49"/>
      <c r="H33" s="54">
        <f t="shared" si="1"/>
        <v>0</v>
      </c>
      <c r="I33" s="55"/>
    </row>
    <row r="34" spans="1:9" ht="16.05" customHeight="1" x14ac:dyDescent="0.3">
      <c r="A34" s="51"/>
      <c r="B34" s="49" t="s">
        <v>52</v>
      </c>
      <c r="C34" s="50" t="s">
        <v>75</v>
      </c>
      <c r="D34" s="50" t="s">
        <v>50</v>
      </c>
      <c r="E34" s="52">
        <v>0</v>
      </c>
      <c r="F34" s="53">
        <f t="shared" si="2"/>
        <v>0</v>
      </c>
      <c r="G34" s="49"/>
      <c r="H34" s="54">
        <f t="shared" si="1"/>
        <v>0</v>
      </c>
      <c r="I34" s="55"/>
    </row>
    <row r="35" spans="1:9" ht="16.05" customHeight="1" x14ac:dyDescent="0.3">
      <c r="A35" s="51"/>
      <c r="B35" s="49" t="s">
        <v>53</v>
      </c>
      <c r="C35" s="50" t="s">
        <v>50</v>
      </c>
      <c r="D35" s="50" t="s">
        <v>50</v>
      </c>
      <c r="E35" s="52">
        <v>0</v>
      </c>
      <c r="F35" s="53">
        <f t="shared" si="2"/>
        <v>0</v>
      </c>
      <c r="G35" s="49"/>
      <c r="H35" s="54">
        <f t="shared" si="1"/>
        <v>0</v>
      </c>
      <c r="I35" s="55"/>
    </row>
    <row r="36" spans="1:9" ht="16.05" customHeight="1" x14ac:dyDescent="0.3">
      <c r="A36" s="51"/>
      <c r="B36" s="49" t="s">
        <v>54</v>
      </c>
      <c r="C36" s="50" t="s">
        <v>75</v>
      </c>
      <c r="D36" s="50" t="s">
        <v>50</v>
      </c>
      <c r="E36" s="52">
        <v>0.4</v>
      </c>
      <c r="F36" s="53">
        <f t="shared" si="2"/>
        <v>0.4</v>
      </c>
      <c r="G36" s="49"/>
      <c r="H36" s="54">
        <f t="shared" si="1"/>
        <v>6.0698027314112273E-2</v>
      </c>
      <c r="I36" s="55"/>
    </row>
    <row r="37" spans="1:9" ht="16.05" customHeight="1" x14ac:dyDescent="0.3">
      <c r="A37" s="51"/>
      <c r="B37" s="49" t="s">
        <v>55</v>
      </c>
      <c r="C37" s="50"/>
      <c r="D37" s="50"/>
      <c r="E37" s="52">
        <v>0.55000000000000004</v>
      </c>
      <c r="F37" s="53">
        <f t="shared" si="2"/>
        <v>0.55000000000000004</v>
      </c>
      <c r="G37" s="49"/>
      <c r="H37" s="54">
        <f t="shared" si="1"/>
        <v>8.3459787556904377E-2</v>
      </c>
      <c r="I37" s="55"/>
    </row>
    <row r="38" spans="1:9" ht="16.05" customHeight="1" x14ac:dyDescent="0.3">
      <c r="A38" s="51"/>
      <c r="B38" s="56" t="s">
        <v>56</v>
      </c>
      <c r="C38" s="57"/>
      <c r="D38" s="56"/>
      <c r="E38" s="58"/>
      <c r="F38" s="58"/>
      <c r="G38" s="58">
        <f>SUM(F32:F35)</f>
        <v>0</v>
      </c>
      <c r="H38" s="54"/>
      <c r="I38" s="47"/>
    </row>
    <row r="39" spans="1:9" ht="16.05" customHeight="1" x14ac:dyDescent="0.3">
      <c r="A39" s="51"/>
      <c r="B39" s="59" t="s">
        <v>57</v>
      </c>
      <c r="C39" s="59"/>
      <c r="D39" s="59"/>
      <c r="E39" s="60"/>
      <c r="F39" s="60">
        <f>SUM(F32:F37)</f>
        <v>0.95000000000000007</v>
      </c>
      <c r="G39" s="49"/>
      <c r="H39" s="54"/>
      <c r="I39" s="47"/>
    </row>
    <row r="40" spans="1:9" ht="16.05" customHeight="1" x14ac:dyDescent="0.3">
      <c r="A40" s="51"/>
      <c r="B40" s="49"/>
      <c r="C40" s="49"/>
      <c r="D40" s="49"/>
      <c r="E40" s="61"/>
      <c r="F40" s="61"/>
      <c r="G40" s="49"/>
      <c r="H40" s="54"/>
      <c r="I40" s="47"/>
    </row>
    <row r="41" spans="1:9" ht="16.95" customHeight="1" x14ac:dyDescent="0.3">
      <c r="A41" s="51"/>
      <c r="B41" s="49" t="s">
        <v>58</v>
      </c>
      <c r="C41" s="50" t="s">
        <v>50</v>
      </c>
      <c r="D41" s="50" t="s">
        <v>50</v>
      </c>
      <c r="E41" s="52">
        <v>3.33</v>
      </c>
      <c r="F41" s="53">
        <f>E41*$E$31</f>
        <v>3.33</v>
      </c>
      <c r="G41" s="49"/>
      <c r="H41" s="54">
        <f t="shared" ref="H41:H46" si="3">F41/$F$59</f>
        <v>0.5053110773899846</v>
      </c>
      <c r="I41" s="55"/>
    </row>
    <row r="42" spans="1:9" ht="16.95" customHeight="1" x14ac:dyDescent="0.3">
      <c r="A42" s="51"/>
      <c r="B42" s="49" t="s">
        <v>59</v>
      </c>
      <c r="C42" s="50" t="s">
        <v>50</v>
      </c>
      <c r="D42" s="50" t="s">
        <v>50</v>
      </c>
      <c r="E42" s="52">
        <v>0.13</v>
      </c>
      <c r="F42" s="53">
        <f t="shared" ref="F42:F46" si="4">E42*$E$31</f>
        <v>0.13</v>
      </c>
      <c r="G42" s="49"/>
      <c r="H42" s="54">
        <f t="shared" si="3"/>
        <v>1.9726858877086487E-2</v>
      </c>
      <c r="I42" s="55"/>
    </row>
    <row r="43" spans="1:9" ht="16.05" customHeight="1" x14ac:dyDescent="0.3">
      <c r="A43" s="51"/>
      <c r="B43" s="49" t="s">
        <v>60</v>
      </c>
      <c r="C43" s="50" t="s">
        <v>50</v>
      </c>
      <c r="D43" s="50" t="s">
        <v>50</v>
      </c>
      <c r="E43" s="52">
        <v>0.25</v>
      </c>
      <c r="F43" s="53">
        <f t="shared" si="4"/>
        <v>0.25</v>
      </c>
      <c r="G43" s="49"/>
      <c r="H43" s="54">
        <f t="shared" si="3"/>
        <v>3.7936267071320168E-2</v>
      </c>
      <c r="I43" s="55"/>
    </row>
    <row r="44" spans="1:9" ht="16.05" customHeight="1" x14ac:dyDescent="0.3">
      <c r="A44" s="51"/>
      <c r="B44" s="49" t="s">
        <v>61</v>
      </c>
      <c r="C44" s="50" t="s">
        <v>50</v>
      </c>
      <c r="D44" s="50" t="s">
        <v>50</v>
      </c>
      <c r="E44" s="52">
        <v>0</v>
      </c>
      <c r="F44" s="53">
        <f t="shared" si="4"/>
        <v>0</v>
      </c>
      <c r="G44" s="49"/>
      <c r="H44" s="54">
        <f t="shared" si="3"/>
        <v>0</v>
      </c>
      <c r="I44" s="55"/>
    </row>
    <row r="45" spans="1:9" x14ac:dyDescent="0.3">
      <c r="B45" s="49" t="s">
        <v>62</v>
      </c>
      <c r="C45" s="50" t="s">
        <v>50</v>
      </c>
      <c r="D45" s="50" t="s">
        <v>50</v>
      </c>
      <c r="E45" s="52">
        <v>0.45</v>
      </c>
      <c r="F45" s="53">
        <f t="shared" si="4"/>
        <v>0.45</v>
      </c>
      <c r="G45" s="49"/>
      <c r="H45" s="54">
        <f t="shared" si="3"/>
        <v>6.8285280728376307E-2</v>
      </c>
      <c r="I45" s="55"/>
    </row>
    <row r="46" spans="1:9" x14ac:dyDescent="0.3">
      <c r="B46" s="49" t="s">
        <v>63</v>
      </c>
      <c r="C46" s="50"/>
      <c r="D46" s="50"/>
      <c r="E46" s="52">
        <v>0.47</v>
      </c>
      <c r="F46" s="53">
        <f t="shared" si="4"/>
        <v>0.47</v>
      </c>
      <c r="G46" s="49"/>
      <c r="H46" s="54">
        <f t="shared" si="3"/>
        <v>7.1320182094081905E-2</v>
      </c>
      <c r="I46" s="55"/>
    </row>
    <row r="47" spans="1:9" x14ac:dyDescent="0.3">
      <c r="B47" s="56" t="s">
        <v>64</v>
      </c>
      <c r="C47" s="57"/>
      <c r="D47" s="62"/>
      <c r="E47" s="58"/>
      <c r="F47" s="58"/>
      <c r="G47" s="58">
        <f>SUM(F41:F44)</f>
        <v>3.71</v>
      </c>
      <c r="H47" s="54"/>
      <c r="I47" s="47"/>
    </row>
    <row r="48" spans="1:9" x14ac:dyDescent="0.3">
      <c r="B48" s="59" t="s">
        <v>65</v>
      </c>
      <c r="C48" s="59"/>
      <c r="D48" s="59"/>
      <c r="E48" s="60"/>
      <c r="F48" s="60">
        <f>SUM(F41:F46)</f>
        <v>4.63</v>
      </c>
      <c r="G48" s="49"/>
      <c r="H48" s="54"/>
      <c r="I48" s="47"/>
    </row>
    <row r="49" spans="1:9" s="63" customFormat="1" x14ac:dyDescent="0.3">
      <c r="A49"/>
      <c r="B49" s="49"/>
      <c r="C49" s="49"/>
      <c r="D49" s="49"/>
      <c r="E49" s="61"/>
      <c r="F49" s="61"/>
      <c r="G49" s="49"/>
      <c r="H49" s="54"/>
      <c r="I49" s="47"/>
    </row>
    <row r="50" spans="1:9" s="63" customFormat="1" x14ac:dyDescent="0.3">
      <c r="A50"/>
      <c r="B50" s="49"/>
      <c r="C50" s="49"/>
      <c r="D50" s="49"/>
      <c r="E50" s="61"/>
      <c r="F50" s="61"/>
      <c r="G50" s="49"/>
      <c r="H50" s="54"/>
      <c r="I50" s="47"/>
    </row>
    <row r="51" spans="1:9" ht="16.05" customHeight="1" x14ac:dyDescent="0.3">
      <c r="A51" s="51"/>
      <c r="B51" s="49" t="s">
        <v>66</v>
      </c>
      <c r="C51" s="50" t="s">
        <v>50</v>
      </c>
      <c r="D51" s="50" t="s">
        <v>50</v>
      </c>
      <c r="E51" s="52">
        <v>0.48</v>
      </c>
      <c r="F51" s="53">
        <v>0.48</v>
      </c>
      <c r="G51" s="49"/>
      <c r="H51" s="54">
        <f>F51/$F$59</f>
        <v>7.2837632776934724E-2</v>
      </c>
      <c r="I51" s="55"/>
    </row>
    <row r="52" spans="1:9" ht="16.05" customHeight="1" x14ac:dyDescent="0.3">
      <c r="A52" s="51"/>
      <c r="B52" s="49"/>
      <c r="C52" s="49"/>
      <c r="D52" s="49"/>
      <c r="E52" s="61"/>
      <c r="F52" s="61"/>
      <c r="G52" s="49"/>
      <c r="H52" s="54"/>
      <c r="I52" s="47"/>
    </row>
    <row r="53" spans="1:9" x14ac:dyDescent="0.3">
      <c r="B53" s="49" t="s">
        <v>9</v>
      </c>
      <c r="C53" s="64" t="s">
        <v>50</v>
      </c>
      <c r="D53" s="64" t="s">
        <v>50</v>
      </c>
      <c r="E53" s="52">
        <v>7.0000000000000007E-2</v>
      </c>
      <c r="F53" s="53">
        <f>E53*E31</f>
        <v>7.0000000000000007E-2</v>
      </c>
      <c r="G53" s="49"/>
      <c r="H53" s="54">
        <f>F53/$F$59</f>
        <v>1.0622154779969648E-2</v>
      </c>
      <c r="I53" s="55"/>
    </row>
    <row r="54" spans="1:9" x14ac:dyDescent="0.3">
      <c r="B54" s="49"/>
      <c r="C54" s="49"/>
      <c r="D54" s="49"/>
      <c r="E54" s="61"/>
      <c r="F54" s="61"/>
      <c r="G54" s="49"/>
      <c r="H54" s="54"/>
      <c r="I54" s="47"/>
    </row>
    <row r="55" spans="1:9" x14ac:dyDescent="0.3">
      <c r="B55" s="49" t="s">
        <v>67</v>
      </c>
      <c r="C55" s="64" t="s">
        <v>50</v>
      </c>
      <c r="D55" s="64" t="s">
        <v>50</v>
      </c>
      <c r="E55" s="52">
        <v>0.41</v>
      </c>
      <c r="F55" s="53">
        <f>E55*E31</f>
        <v>0.41</v>
      </c>
      <c r="G55" s="49"/>
      <c r="H55" s="54">
        <f>F55/$F$59</f>
        <v>6.2215477996965071E-2</v>
      </c>
      <c r="I55" s="55"/>
    </row>
    <row r="56" spans="1:9" x14ac:dyDescent="0.3">
      <c r="B56" s="49"/>
      <c r="C56" s="49"/>
      <c r="D56" s="49"/>
      <c r="E56" s="61"/>
      <c r="F56" s="61"/>
      <c r="G56" s="49"/>
      <c r="H56" s="54"/>
      <c r="I56" s="47"/>
    </row>
    <row r="57" spans="1:9" x14ac:dyDescent="0.3">
      <c r="B57" s="49" t="s">
        <v>11</v>
      </c>
      <c r="C57" s="64" t="s">
        <v>50</v>
      </c>
      <c r="D57" s="64" t="s">
        <v>50</v>
      </c>
      <c r="E57" s="52">
        <v>0.05</v>
      </c>
      <c r="F57" s="53">
        <f>E57*E31</f>
        <v>0.05</v>
      </c>
      <c r="G57" s="49"/>
      <c r="H57" s="54">
        <f>F57/$F$59</f>
        <v>7.5872534142640341E-3</v>
      </c>
      <c r="I57" s="55"/>
    </row>
    <row r="59" spans="1:9" x14ac:dyDescent="0.3">
      <c r="D59" s="65" t="s">
        <v>27</v>
      </c>
      <c r="E59" s="66"/>
      <c r="F59" s="66">
        <f>SUM(F32:F58)-F39-F48</f>
        <v>6.5900000000000025</v>
      </c>
      <c r="G59" s="49"/>
      <c r="H59" s="54">
        <f>SUM(H32:H58)</f>
        <v>0.99999999999999933</v>
      </c>
    </row>
    <row r="65" spans="2:12" ht="16.2" thickBot="1" x14ac:dyDescent="0.35"/>
    <row r="66" spans="2:12" x14ac:dyDescent="0.3">
      <c r="B66" s="67"/>
      <c r="C66" s="68"/>
      <c r="D66" s="68"/>
      <c r="E66" s="68"/>
      <c r="F66" s="69"/>
      <c r="H66" s="67"/>
      <c r="I66" s="68"/>
      <c r="J66" s="68"/>
      <c r="K66" s="68"/>
      <c r="L66" s="69"/>
    </row>
    <row r="67" spans="2:12" x14ac:dyDescent="0.3">
      <c r="B67" s="70"/>
      <c r="F67" s="71"/>
      <c r="H67" s="70"/>
      <c r="L67" s="71"/>
    </row>
    <row r="68" spans="2:12" x14ac:dyDescent="0.3">
      <c r="B68" s="70"/>
      <c r="F68" s="71"/>
      <c r="H68" s="70"/>
      <c r="L68" s="71"/>
    </row>
    <row r="69" spans="2:12" x14ac:dyDescent="0.3">
      <c r="B69" s="70"/>
      <c r="F69" s="71"/>
      <c r="H69" s="70"/>
      <c r="L69" s="71"/>
    </row>
    <row r="70" spans="2:12" x14ac:dyDescent="0.3">
      <c r="B70" s="70"/>
      <c r="F70" s="71"/>
      <c r="H70" s="70"/>
      <c r="L70" s="71"/>
    </row>
    <row r="71" spans="2:12" x14ac:dyDescent="0.3">
      <c r="B71" s="70"/>
      <c r="F71" s="71"/>
      <c r="H71" s="70"/>
      <c r="L71" s="71"/>
    </row>
    <row r="72" spans="2:12" x14ac:dyDescent="0.3">
      <c r="B72" s="70"/>
      <c r="F72" s="71"/>
      <c r="H72" s="70"/>
      <c r="L72" s="71"/>
    </row>
    <row r="73" spans="2:12" x14ac:dyDescent="0.3">
      <c r="B73" s="70"/>
      <c r="F73" s="71"/>
      <c r="H73" s="70"/>
      <c r="L73" s="71"/>
    </row>
    <row r="74" spans="2:12" x14ac:dyDescent="0.3">
      <c r="B74" s="70"/>
      <c r="F74" s="71"/>
      <c r="H74" s="70"/>
      <c r="L74" s="71"/>
    </row>
    <row r="75" spans="2:12" x14ac:dyDescent="0.3">
      <c r="B75" s="70"/>
      <c r="F75" s="71"/>
      <c r="H75" s="70"/>
      <c r="L75" s="71"/>
    </row>
    <row r="76" spans="2:12" x14ac:dyDescent="0.3">
      <c r="B76" s="70"/>
      <c r="F76" s="71"/>
      <c r="H76" s="70"/>
      <c r="L76" s="71"/>
    </row>
    <row r="77" spans="2:12" x14ac:dyDescent="0.3">
      <c r="B77" s="70"/>
      <c r="F77" s="71"/>
      <c r="H77" s="70"/>
      <c r="L77" s="71"/>
    </row>
    <row r="78" spans="2:12" x14ac:dyDescent="0.3">
      <c r="B78" s="70"/>
      <c r="F78" s="71"/>
      <c r="H78" s="70"/>
      <c r="L78" s="71"/>
    </row>
    <row r="79" spans="2:12" x14ac:dyDescent="0.3">
      <c r="B79" s="70"/>
      <c r="F79" s="71"/>
      <c r="H79" s="70"/>
      <c r="L79" s="71"/>
    </row>
    <row r="80" spans="2:12" x14ac:dyDescent="0.3">
      <c r="B80" s="70"/>
      <c r="F80" s="71"/>
      <c r="H80" s="70"/>
      <c r="L80" s="71"/>
    </row>
    <row r="81" spans="2:12" x14ac:dyDescent="0.3">
      <c r="B81" s="70"/>
      <c r="F81" s="71"/>
      <c r="H81" s="70"/>
      <c r="L81" s="71"/>
    </row>
    <row r="82" spans="2:12" x14ac:dyDescent="0.3">
      <c r="B82" s="70"/>
      <c r="F82" s="71"/>
      <c r="H82" s="70"/>
      <c r="L82" s="71"/>
    </row>
    <row r="83" spans="2:12" x14ac:dyDescent="0.3">
      <c r="B83" s="70"/>
      <c r="F83" s="71"/>
      <c r="H83" s="70"/>
      <c r="L83" s="71"/>
    </row>
    <row r="84" spans="2:12" x14ac:dyDescent="0.3">
      <c r="B84" s="70"/>
      <c r="F84" s="71"/>
      <c r="H84" s="70"/>
      <c r="L84" s="71"/>
    </row>
    <row r="85" spans="2:12" x14ac:dyDescent="0.3">
      <c r="B85" s="70"/>
      <c r="F85" s="71"/>
      <c r="H85" s="70"/>
      <c r="L85" s="71"/>
    </row>
    <row r="86" spans="2:12" x14ac:dyDescent="0.3">
      <c r="B86" s="70"/>
      <c r="F86" s="71"/>
      <c r="H86" s="70"/>
      <c r="L86" s="71"/>
    </row>
    <row r="87" spans="2:12" x14ac:dyDescent="0.3">
      <c r="B87" s="70"/>
      <c r="F87" s="71"/>
      <c r="H87" s="70"/>
      <c r="L87" s="71"/>
    </row>
    <row r="88" spans="2:12" x14ac:dyDescent="0.3">
      <c r="B88" s="70"/>
      <c r="F88" s="71"/>
      <c r="H88" s="70"/>
      <c r="L88" s="71"/>
    </row>
    <row r="89" spans="2:12" x14ac:dyDescent="0.3">
      <c r="B89" s="70"/>
      <c r="F89" s="71"/>
      <c r="H89" s="70"/>
      <c r="L89" s="71"/>
    </row>
    <row r="90" spans="2:12" x14ac:dyDescent="0.3">
      <c r="B90" s="70"/>
      <c r="F90" s="71"/>
      <c r="H90" s="70"/>
      <c r="L90" s="71"/>
    </row>
    <row r="91" spans="2:12" x14ac:dyDescent="0.3">
      <c r="B91" s="70"/>
      <c r="F91" s="71"/>
      <c r="H91" s="70"/>
      <c r="L91" s="71"/>
    </row>
    <row r="92" spans="2:12" x14ac:dyDescent="0.3">
      <c r="B92" s="70"/>
      <c r="F92" s="71"/>
      <c r="H92" s="70"/>
      <c r="L92" s="71"/>
    </row>
    <row r="93" spans="2:12" x14ac:dyDescent="0.3">
      <c r="B93" s="70"/>
      <c r="F93" s="71"/>
      <c r="H93" s="70"/>
      <c r="L93" s="71"/>
    </row>
    <row r="94" spans="2:12" x14ac:dyDescent="0.3">
      <c r="B94" s="70"/>
      <c r="F94" s="71"/>
      <c r="H94" s="70"/>
      <c r="L94" s="71"/>
    </row>
    <row r="95" spans="2:12" x14ac:dyDescent="0.3">
      <c r="B95" s="70"/>
      <c r="F95" s="71"/>
      <c r="H95" s="70"/>
      <c r="L95" s="71"/>
    </row>
    <row r="96" spans="2:12" x14ac:dyDescent="0.3">
      <c r="B96" s="70"/>
      <c r="F96" s="71"/>
      <c r="H96" s="70"/>
      <c r="L96" s="71"/>
    </row>
    <row r="97" spans="2:12" x14ac:dyDescent="0.3">
      <c r="B97" s="70"/>
      <c r="F97" s="71"/>
      <c r="H97" s="70"/>
      <c r="L97" s="71"/>
    </row>
    <row r="98" spans="2:12" x14ac:dyDescent="0.3">
      <c r="B98" s="70"/>
      <c r="F98" s="71"/>
      <c r="H98" s="70"/>
      <c r="L98" s="71"/>
    </row>
    <row r="99" spans="2:12" x14ac:dyDescent="0.3">
      <c r="B99" s="70"/>
      <c r="F99" s="71"/>
      <c r="H99" s="70"/>
      <c r="L99" s="71"/>
    </row>
    <row r="100" spans="2:12" x14ac:dyDescent="0.3">
      <c r="B100" s="70"/>
      <c r="F100" s="71"/>
      <c r="H100" s="70"/>
      <c r="L100" s="71"/>
    </row>
    <row r="101" spans="2:12" x14ac:dyDescent="0.3">
      <c r="B101" s="70"/>
      <c r="F101" s="71"/>
      <c r="H101" s="70"/>
      <c r="L101" s="71"/>
    </row>
    <row r="102" spans="2:12" x14ac:dyDescent="0.3">
      <c r="B102" s="70"/>
      <c r="F102" s="71"/>
      <c r="H102" s="70"/>
      <c r="L102" s="71"/>
    </row>
    <row r="103" spans="2:12" x14ac:dyDescent="0.3">
      <c r="B103" s="70"/>
      <c r="F103" s="71"/>
      <c r="H103" s="70"/>
      <c r="L103" s="71"/>
    </row>
    <row r="104" spans="2:12" x14ac:dyDescent="0.3">
      <c r="B104" s="70"/>
      <c r="F104" s="71"/>
      <c r="H104" s="70"/>
      <c r="L104" s="71"/>
    </row>
    <row r="105" spans="2:12" x14ac:dyDescent="0.3">
      <c r="B105" s="70"/>
      <c r="F105" s="71"/>
      <c r="H105" s="70"/>
      <c r="L105" s="71"/>
    </row>
    <row r="106" spans="2:12" x14ac:dyDescent="0.3">
      <c r="B106" s="70"/>
      <c r="F106" s="71"/>
      <c r="H106" s="70"/>
      <c r="L106" s="71"/>
    </row>
    <row r="107" spans="2:12" ht="16.2" thickBot="1" x14ac:dyDescent="0.35">
      <c r="B107" s="72"/>
      <c r="C107" s="73"/>
      <c r="D107" s="73"/>
      <c r="E107" s="73"/>
      <c r="F107" s="74"/>
      <c r="H107" s="72"/>
      <c r="I107" s="73"/>
      <c r="J107" s="73"/>
      <c r="K107" s="73"/>
      <c r="L107" s="74"/>
    </row>
  </sheetData>
  <mergeCells count="23">
    <mergeCell ref="B28:H28"/>
    <mergeCell ref="AE9:AF9"/>
    <mergeCell ref="AE10:AF10"/>
    <mergeCell ref="AE11:AF11"/>
    <mergeCell ref="V12:X13"/>
    <mergeCell ref="R13:T14"/>
    <mergeCell ref="V14:X15"/>
    <mergeCell ref="R15:T16"/>
    <mergeCell ref="V16:X17"/>
    <mergeCell ref="R17:T18"/>
    <mergeCell ref="Z5:Z6"/>
    <mergeCell ref="AE5:AF5"/>
    <mergeCell ref="AH5:AI7"/>
    <mergeCell ref="AE6:AF6"/>
    <mergeCell ref="R7:T8"/>
    <mergeCell ref="AE7:AF7"/>
    <mergeCell ref="AE8:AF8"/>
    <mergeCell ref="B4:J4"/>
    <mergeCell ref="B1:J1"/>
    <mergeCell ref="B2:J2"/>
    <mergeCell ref="Q2:AG2"/>
    <mergeCell ref="V3:AB3"/>
    <mergeCell ref="AD3:AG3"/>
  </mergeCells>
  <pageMargins left="0.7" right="0.7" top="0.75" bottom="0.75" header="0.3" footer="0.3"/>
  <pageSetup paperSize="9" scale="49" orientation="landscape" horizontalDpi="0" verticalDpi="0"/>
  <rowBreaks count="1" manualBreakCount="1">
    <brk id="60" max="16383" man="1"/>
  </rowBreaks>
  <colBreaks count="1" manualBreakCount="1">
    <brk id="16" max="106" man="1"/>
  </colBreaks>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a1a10eef-9c42-4a44-8ef1-8d0198e5cb1a" xsi:nil="true"/>
    <lcf76f155ced4ddcb4097134ff3c332f xmlns="288486f9-a0c4-4f1e-b03c-0f534a47a511">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AF022CAB06E30C4680FCF099B0CD3054" ma:contentTypeVersion="17" ma:contentTypeDescription="Create a new document." ma:contentTypeScope="" ma:versionID="fc3340383e0779f83fb3c99391270c40">
  <xsd:schema xmlns:xsd="http://www.w3.org/2001/XMLSchema" xmlns:xs="http://www.w3.org/2001/XMLSchema" xmlns:p="http://schemas.microsoft.com/office/2006/metadata/properties" xmlns:ns2="288486f9-a0c4-4f1e-b03c-0f534a47a511" xmlns:ns3="a1a10eef-9c42-4a44-8ef1-8d0198e5cb1a" targetNamespace="http://schemas.microsoft.com/office/2006/metadata/properties" ma:root="true" ma:fieldsID="c61ee3ef7f8a38121a7fc1d55fae6c89" ns2:_="" ns3:_="">
    <xsd:import namespace="288486f9-a0c4-4f1e-b03c-0f534a47a511"/>
    <xsd:import namespace="a1a10eef-9c42-4a44-8ef1-8d0198e5cb1a"/>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LengthInSeconds"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2:lcf76f155ced4ddcb4097134ff3c332f" minOccurs="0"/>
                <xsd:element ref="ns3:TaxCatchAll" minOccurs="0"/>
                <xsd:element ref="ns2:MediaServiceLocation" minOccurs="0"/>
                <xsd:element ref="ns3:SharedWithUsers" minOccurs="0"/>
                <xsd:element ref="ns3:SharedWithDetail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88486f9-a0c4-4f1e-b03c-0f534a47a51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LengthInSeconds" ma:index="12" nillable="true" ma:displayName="MediaLengthInSeconds" ma:hidden="true" ma:internalName="MediaLengthInSeconds" ma:readOnly="true">
      <xsd:simpleType>
        <xsd:restriction base="dms:Unknown"/>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lcf76f155ced4ddcb4097134ff3c332f" ma:index="19" nillable="true" ma:taxonomy="true" ma:internalName="lcf76f155ced4ddcb4097134ff3c332f" ma:taxonomyFieldName="MediaServiceImageTags" ma:displayName="Image Tags" ma:readOnly="false" ma:fieldId="{5cf76f15-5ced-4ddc-b409-7134ff3c332f}" ma:taxonomyMulti="true" ma:sspId="5b3b3f51-b5f6-41ad-9a8f-d510c77cbb43" ma:termSetId="09814cd3-568e-fe90-9814-8d621ff8fb84" ma:anchorId="fba54fb3-c3e1-fe81-a776-ca4b69148c4d" ma:open="true" ma:isKeyword="false">
      <xsd:complexType>
        <xsd:sequence>
          <xsd:element ref="pc:Terms" minOccurs="0" maxOccurs="1"/>
        </xsd:sequence>
      </xsd:complexType>
    </xsd:element>
    <xsd:element name="MediaServiceLocation" ma:index="21" nillable="true" ma:displayName="Location" ma:internalName="MediaServiceLocation" ma:readOnly="true">
      <xsd:simpleType>
        <xsd:restriction base="dms:Text"/>
      </xsd:simpleType>
    </xsd:element>
    <xsd:element name="MediaServiceObjectDetectorVersions" ma:index="24"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1a10eef-9c42-4a44-8ef1-8d0198e5cb1a" elementFormDefault="qualified">
    <xsd:import namespace="http://schemas.microsoft.com/office/2006/documentManagement/types"/>
    <xsd:import namespace="http://schemas.microsoft.com/office/infopath/2007/PartnerControls"/>
    <xsd:element name="TaxCatchAll" ma:index="20" nillable="true" ma:displayName="Taxonomy Catch All Column" ma:hidden="true" ma:list="{c3288a82-cbb1-4938-a505-a42da1429c13}" ma:internalName="TaxCatchAll" ma:showField="CatchAllData" ma:web="a1a10eef-9c42-4a44-8ef1-8d0198e5cb1a">
      <xsd:complexType>
        <xsd:complexContent>
          <xsd:extension base="dms:MultiChoiceLookup">
            <xsd:sequence>
              <xsd:element name="Value" type="dms:Lookup" maxOccurs="unbounded" minOccurs="0" nillable="true"/>
            </xsd:sequence>
          </xsd:extension>
        </xsd:complexContent>
      </xsd:complexType>
    </xsd:element>
    <xsd:element name="SharedWithUsers" ma:index="2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CDA5BD9-00A2-491A-BB38-A71EE42D5615}">
  <ds:schemaRefs>
    <ds:schemaRef ds:uri="http://schemas.microsoft.com/sharepoint/v3/contenttype/forms"/>
  </ds:schemaRefs>
</ds:datastoreItem>
</file>

<file path=customXml/itemProps2.xml><?xml version="1.0" encoding="utf-8"?>
<ds:datastoreItem xmlns:ds="http://schemas.openxmlformats.org/officeDocument/2006/customXml" ds:itemID="{23C2A6C5-21C6-4768-B8B5-B7015FF76620}">
  <ds:schemaRefs>
    <ds:schemaRef ds:uri="http://purl.org/dc/terms/"/>
    <ds:schemaRef ds:uri="http://schemas.openxmlformats.org/package/2006/metadata/core-properties"/>
    <ds:schemaRef ds:uri="http://schemas.microsoft.com/office/2006/documentManagement/types"/>
    <ds:schemaRef ds:uri="http://purl.org/dc/elements/1.1/"/>
    <ds:schemaRef ds:uri="http://schemas.microsoft.com/office/2006/metadata/properties"/>
    <ds:schemaRef ds:uri="http://schemas.microsoft.com/office/infopath/2007/PartnerControls"/>
    <ds:schemaRef ds:uri="a1a10eef-9c42-4a44-8ef1-8d0198e5cb1a"/>
    <ds:schemaRef ds:uri="288486f9-a0c4-4f1e-b03c-0f534a47a511"/>
    <ds:schemaRef ds:uri="http://www.w3.org/XML/1998/namespace"/>
    <ds:schemaRef ds:uri="http://purl.org/dc/dcmitype/"/>
  </ds:schemaRefs>
</ds:datastoreItem>
</file>

<file path=customXml/itemProps3.xml><?xml version="1.0" encoding="utf-8"?>
<ds:datastoreItem xmlns:ds="http://schemas.openxmlformats.org/officeDocument/2006/customXml" ds:itemID="{0DC20346-3CC8-4BAC-946E-40DF629FF06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88486f9-a0c4-4f1e-b03c-0f534a47a511"/>
    <ds:schemaRef ds:uri="a1a10eef-9c42-4a44-8ef1-8d0198e5cb1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SUMMARY</vt:lpstr>
      <vt:lpstr>SUMMARY (EXC. DELEGATE TRAVEL)</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Office User</dc:creator>
  <cp:keywords/>
  <dc:description/>
  <cp:lastModifiedBy>Emma Sharp</cp:lastModifiedBy>
  <cp:revision/>
  <dcterms:created xsi:type="dcterms:W3CDTF">2022-10-23T06:04:05Z</dcterms:created>
  <dcterms:modified xsi:type="dcterms:W3CDTF">2023-11-20T17:14:45Z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0x010100AF022CAB06E30C4680FCF099B0CD3054</vt:lpwstr>
  </property>
  <property fmtid="{D5CDD505-2E9C-101B-9397-08002B2CF9AE}" pid="3" name="MediaServiceImageTags">
    <vt:lpwstr/>
  </property>
</Properties>
</file>