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https://eventdecision.sharepoint.com/sites/EventDecision/Shared Documents/_TRACK/TRACK/CLIENTS/AEOREMA PLC/CHEERFUL TWENTYFIRST/PWC BUILDING PUBLIC TRUST AWARDS/track Reports/"/>
    </mc:Choice>
  </mc:AlternateContent>
  <xr:revisionPtr revIDLastSave="92" documentId="8_{FD521F24-F33C-4C98-B09A-128575583B33}" xr6:coauthVersionLast="47" xr6:coauthVersionMax="47" xr10:uidLastSave="{9C4B4A6C-20FC-864A-B6E4-818177BB09C6}"/>
  <bookViews>
    <workbookView xWindow="-63860" yWindow="500" windowWidth="50040" windowHeight="27400" xr2:uid="{CAF8094B-CF2E-5E47-9120-E6C236A33852}"/>
  </bookViews>
  <sheets>
    <sheet name="SUMMARY"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8" i="1" l="1"/>
  <c r="Y8" i="1"/>
  <c r="G47" i="1"/>
  <c r="G38" i="1"/>
  <c r="C19" i="1"/>
  <c r="C13" i="1"/>
  <c r="W8" i="1"/>
  <c r="X8" i="1" l="1"/>
  <c r="J17" i="1"/>
  <c r="Z8" i="1"/>
  <c r="F39" i="1"/>
  <c r="F48" i="1"/>
  <c r="J16" i="1" l="1"/>
  <c r="F59" i="1"/>
  <c r="AA8" i="1"/>
  <c r="I14" i="1"/>
  <c r="J19" i="1" s="1"/>
  <c r="V8" i="1"/>
  <c r="Y13" i="1" l="1"/>
  <c r="J13" i="1"/>
  <c r="AB7" i="1" s="1"/>
  <c r="J9" i="1"/>
  <c r="X7" i="1" s="1"/>
  <c r="J10" i="1"/>
  <c r="Y7" i="1" s="1"/>
  <c r="J8" i="1"/>
  <c r="W7" i="1" s="1"/>
  <c r="J11" i="1"/>
  <c r="Z7" i="1" s="1"/>
  <c r="J7" i="1"/>
  <c r="J12" i="1"/>
  <c r="AA7" i="1" s="1"/>
  <c r="H42" i="1"/>
  <c r="H45" i="1"/>
  <c r="H36" i="1"/>
  <c r="H33" i="1"/>
  <c r="H57" i="1"/>
  <c r="H43" i="1"/>
  <c r="H44" i="1"/>
  <c r="H51" i="1"/>
  <c r="H32" i="1"/>
  <c r="H37" i="1"/>
  <c r="H53" i="1"/>
  <c r="H41" i="1"/>
  <c r="H34" i="1"/>
  <c r="H46" i="1"/>
  <c r="H55" i="1"/>
  <c r="H35" i="1"/>
  <c r="V7" i="1" l="1"/>
  <c r="J14" i="1"/>
  <c r="H59" i="1"/>
  <c r="Y15" i="1"/>
  <c r="Y17" i="1"/>
</calcChain>
</file>

<file path=xl/sharedStrings.xml><?xml version="1.0" encoding="utf-8"?>
<sst xmlns="http://schemas.openxmlformats.org/spreadsheetml/2006/main" count="127" uniqueCount="79">
  <si>
    <t>event:decision Event Emissions Audit Summary</t>
  </si>
  <si>
    <t>For Cheerful Twentyfirst Staff Only</t>
  </si>
  <si>
    <t>Emissions Calculations</t>
  </si>
  <si>
    <t>Reporting Boundaries</t>
  </si>
  <si>
    <t>tCO2e</t>
  </si>
  <si>
    <t>%</t>
  </si>
  <si>
    <t>Travel</t>
  </si>
  <si>
    <t>Accomm</t>
  </si>
  <si>
    <t>Food &amp; Beverage</t>
  </si>
  <si>
    <t>Event Energy</t>
  </si>
  <si>
    <t>Materials</t>
  </si>
  <si>
    <t>Transport</t>
  </si>
  <si>
    <t>Waste</t>
  </si>
  <si>
    <t>&lt;- C21: Copy &amp; Paste this whole section</t>
  </si>
  <si>
    <t>Project</t>
  </si>
  <si>
    <t>Event Name:</t>
  </si>
  <si>
    <t>Total Travel</t>
  </si>
  <si>
    <t>C21: Please copy &amp; paste only lines 7&amp;8 for client report</t>
  </si>
  <si>
    <t>Total Accommodation</t>
  </si>
  <si>
    <t>Event Duration</t>
  </si>
  <si>
    <t>days</t>
  </si>
  <si>
    <t>Total F&amp;B</t>
  </si>
  <si>
    <t>Set up</t>
  </si>
  <si>
    <t>Rehearsal</t>
  </si>
  <si>
    <t>De rig</t>
  </si>
  <si>
    <r>
      <t>T</t>
    </r>
    <r>
      <rPr>
        <sz val="13.95"/>
        <color rgb="FF13022B"/>
        <rFont val="Source Sans Pro"/>
        <family val="2"/>
        <charset val="1"/>
      </rPr>
      <t>otal Tonnes</t>
    </r>
    <r>
      <rPr>
        <sz val="13.95"/>
        <color rgb="FF000000"/>
        <rFont val="Source Sans Pro"/>
        <family val="2"/>
        <charset val="1"/>
      </rPr>
      <t xml:space="preserve"> of CO</t>
    </r>
    <r>
      <rPr>
        <sz val="13.95"/>
        <color rgb="FF000000"/>
        <rFont val="Source Sans Pro"/>
        <family val="2"/>
        <charset val="1"/>
      </rPr>
      <t>₂</t>
    </r>
    <r>
      <rPr>
        <sz val="13.95"/>
        <color rgb="FF000000"/>
        <rFont val="Source Sans Pro"/>
        <family val="2"/>
        <charset val="1"/>
      </rPr>
      <t xml:space="preserve">e </t>
    </r>
    <r>
      <rPr>
        <sz val="13.95"/>
        <color rgb="FF000000"/>
        <rFont val="Source Sans Pro"/>
        <family val="2"/>
        <charset val="1"/>
      </rPr>
      <t>calculated</t>
    </r>
  </si>
  <si>
    <t>Total</t>
  </si>
  <si>
    <t>C21: This is your total emissions for this event</t>
  </si>
  <si>
    <t>TOTAL EMISSIONS</t>
  </si>
  <si>
    <r>
      <rPr>
        <sz val="13.95"/>
        <color rgb="FF000000"/>
        <rFont val="Source Sans Pro"/>
      </rPr>
      <t>T</t>
    </r>
    <r>
      <rPr>
        <sz val="13.95"/>
        <color rgb="FF13022B"/>
        <rFont val="Source Sans Pro"/>
      </rPr>
      <t>otal Tonnes</t>
    </r>
    <r>
      <rPr>
        <sz val="13.95"/>
        <color rgb="FF000000"/>
        <rFont val="Source Sans Pro"/>
      </rPr>
      <t xml:space="preserve"> of CO₂e per in-person delegate</t>
    </r>
  </si>
  <si>
    <t>Country</t>
  </si>
  <si>
    <t>C21: This is your  emissions per in person delegate, this is the one you'll most likely use</t>
  </si>
  <si>
    <t>TOTAL Delegate to Crew emissions ratio</t>
  </si>
  <si>
    <r>
      <rPr>
        <sz val="13.95"/>
        <color rgb="FF000000"/>
        <rFont val="Source Sans Pro"/>
      </rPr>
      <t>T</t>
    </r>
    <r>
      <rPr>
        <sz val="13.95"/>
        <color rgb="FF13022B"/>
        <rFont val="Source Sans Pro"/>
      </rPr>
      <t>otal Tonnes</t>
    </r>
    <r>
      <rPr>
        <sz val="13.95"/>
        <color rgb="FF000000"/>
        <rFont val="Source Sans Pro"/>
      </rPr>
      <t xml:space="preserve"> of CO₂e per total delegates</t>
    </r>
  </si>
  <si>
    <t>Participants</t>
  </si>
  <si>
    <t>in-person</t>
  </si>
  <si>
    <t>TRAVEL Delegate to Crew emissions ratio</t>
  </si>
  <si>
    <t>C21: This is your  emissions per total delegates. You'll use this for a hybrid event if it draws a clearer picture for clients</t>
  </si>
  <si>
    <t>online</t>
  </si>
  <si>
    <t>Total Travel without FLIGHTS</t>
  </si>
  <si>
    <t>Crew</t>
  </si>
  <si>
    <t xml:space="preserve">Event Space in use </t>
  </si>
  <si>
    <t>sqm</t>
  </si>
  <si>
    <t>Number</t>
  </si>
  <si>
    <t>Total KM</t>
  </si>
  <si>
    <t>factor</t>
  </si>
  <si>
    <t>OUTPUT</t>
  </si>
  <si>
    <t>Sub Total</t>
  </si>
  <si>
    <t>Delegate Flights</t>
  </si>
  <si>
    <t>-</t>
  </si>
  <si>
    <t>Delegate Train</t>
  </si>
  <si>
    <t>Delegate Private Vehicles</t>
  </si>
  <si>
    <t>Delegate Coaches</t>
  </si>
  <si>
    <t>Delegate Accommodation</t>
  </si>
  <si>
    <t>Delegate Food &amp; Beverage</t>
  </si>
  <si>
    <t>Delegate Travel</t>
  </si>
  <si>
    <t>TOTAL DELEGATE</t>
  </si>
  <si>
    <t>Crew Flights</t>
  </si>
  <si>
    <t>Crew Train</t>
  </si>
  <si>
    <t>Crew Private Vehicles</t>
  </si>
  <si>
    <t>Crew Coaches</t>
  </si>
  <si>
    <t>Crew Accomodation</t>
  </si>
  <si>
    <t>Crew Food &amp; Beverage</t>
  </si>
  <si>
    <t>Crew Travel</t>
  </si>
  <si>
    <t xml:space="preserve">TOTAL CREW </t>
  </si>
  <si>
    <t>Event Energy (kWh)</t>
  </si>
  <si>
    <t>Equipment Transport</t>
  </si>
  <si>
    <t>boundaries:</t>
  </si>
  <si>
    <t>Event duration (days), delegates (where applicable), staff, event area (sqm.).</t>
  </si>
  <si>
    <t>Waste: recyclable and residual waste, estimated.</t>
  </si>
  <si>
    <t>POST EVENT</t>
  </si>
  <si>
    <t>Travel: delegate (estimated) &amp; crew travel by mode (air, private vehicle, public transport) and distance.</t>
  </si>
  <si>
    <t>Catering: includes number of meals (non-vegetarian, vegetarian, vegan) for delegates and crew for duration of event.</t>
  </si>
  <si>
    <t>Energy: actual consumption as estimated or measured by venue (kWh).</t>
  </si>
  <si>
    <t>Materials: printed matter, plastics, recyclable materials and other materials used in set / stage build &amp; delivery.</t>
  </si>
  <si>
    <t>Transportation: transported weight of AV, materials, furniture and other event-based items, distance and mode of transportation.</t>
  </si>
  <si>
    <t>PWC Building Public Trust Awards 2023</t>
  </si>
  <si>
    <t>UK</t>
  </si>
  <si>
    <t>Accommodation: hotel nights for delegates (estimated) &amp; crew by star-rating.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</si>
</sst>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0"/>
      <name val="Calibri"/>
      <family val="2"/>
      <scheme val="minor"/>
    </font>
    <font>
      <sz val="12"/>
      <color rgb="FFFF0000"/>
      <name val="Calibri"/>
      <family val="2"/>
      <scheme val="minor"/>
    </font>
    <font>
      <sz val="12"/>
      <color theme="0"/>
      <name val="Calibri"/>
      <family val="2"/>
      <scheme val="minor"/>
    </font>
    <font>
      <b/>
      <sz val="26"/>
      <color theme="0"/>
      <name val="Calibri"/>
      <family val="2"/>
      <scheme val="minor"/>
    </font>
    <font>
      <b/>
      <sz val="26"/>
      <color rgb="FFFF0000"/>
      <name val="Calibri"/>
      <family val="2"/>
      <scheme val="minor"/>
    </font>
    <font>
      <b/>
      <sz val="20"/>
      <color rgb="FF000000"/>
      <name val="Cordia New"/>
      <family val="2"/>
    </font>
    <font>
      <sz val="12"/>
      <color rgb="FF008CC6"/>
      <name val="Calibri"/>
      <family val="2"/>
      <scheme val="minor"/>
    </font>
    <font>
      <sz val="12"/>
      <color rgb="FFFFFFFF"/>
      <name val="Calibri"/>
      <family val="2"/>
      <scheme val="minor"/>
    </font>
    <font>
      <sz val="11"/>
      <color rgb="FFFFFFFF"/>
      <name val="Source Sans Pro"/>
      <family val="2"/>
      <charset val="1"/>
    </font>
    <font>
      <b/>
      <sz val="11"/>
      <color rgb="FF000000"/>
      <name val="Source Sans Pro"/>
      <family val="2"/>
      <charset val="1"/>
    </font>
    <font>
      <sz val="13.95"/>
      <color rgb="FF000000"/>
      <name val="Source Sans Pro"/>
      <family val="2"/>
      <charset val="1"/>
    </font>
    <font>
      <sz val="13.95"/>
      <color rgb="FF13022B"/>
      <name val="Source Sans Pro"/>
      <family val="2"/>
      <charset val="1"/>
    </font>
    <font>
      <sz val="12"/>
      <color theme="1"/>
      <name val="Source Sans Pro"/>
    </font>
    <font>
      <b/>
      <sz val="12"/>
      <color rgb="FFFFFFFF"/>
      <name val="Calibri"/>
      <family val="2"/>
      <scheme val="minor"/>
    </font>
    <font>
      <sz val="13.95"/>
      <color rgb="FF000000"/>
      <name val="Source Sans Pro"/>
    </font>
    <font>
      <sz val="13.95"/>
      <color rgb="FF13022B"/>
      <name val="Source Sans Pro"/>
    </font>
    <font>
      <u/>
      <sz val="12"/>
      <color theme="10"/>
      <name val="Calibri"/>
      <family val="2"/>
      <scheme val="minor"/>
    </font>
    <font>
      <u/>
      <sz val="12"/>
      <color theme="0"/>
      <name val="Calibri"/>
      <family val="2"/>
      <scheme val="minor"/>
    </font>
    <font>
      <b/>
      <sz val="11"/>
      <color rgb="FF333333"/>
      <name val="Helvetica"/>
      <family val="2"/>
    </font>
    <font>
      <sz val="11"/>
      <color theme="1"/>
      <name val="Helvetica"/>
      <family val="2"/>
    </font>
  </fonts>
  <fills count="21">
    <fill>
      <patternFill patternType="none"/>
    </fill>
    <fill>
      <patternFill patternType="gray125"/>
    </fill>
    <fill>
      <patternFill patternType="solid">
        <fgColor rgb="FF008CC6"/>
        <bgColor indexed="64"/>
      </patternFill>
    </fill>
    <fill>
      <patternFill patternType="solid">
        <fgColor rgb="FFFFFFFF"/>
        <bgColor indexed="64"/>
      </patternFill>
    </fill>
    <fill>
      <patternFill patternType="solid">
        <fgColor rgb="FFFFFF00"/>
        <bgColor indexed="64"/>
      </patternFill>
    </fill>
    <fill>
      <patternFill patternType="solid">
        <fgColor rgb="FFAF0C34"/>
        <bgColor indexed="64"/>
      </patternFill>
    </fill>
    <fill>
      <patternFill patternType="solid">
        <fgColor rgb="FF880A32"/>
        <bgColor indexed="64"/>
      </patternFill>
    </fill>
    <fill>
      <patternFill patternType="solid">
        <fgColor rgb="FF61072F"/>
        <bgColor indexed="64"/>
      </patternFill>
    </fill>
    <fill>
      <patternFill patternType="solid">
        <fgColor rgb="FF3A052D"/>
        <bgColor indexed="64"/>
      </patternFill>
    </fill>
    <fill>
      <patternFill patternType="solid">
        <fgColor rgb="FF13022B"/>
        <bgColor indexed="64"/>
      </patternFill>
    </fill>
    <fill>
      <patternFill patternType="solid">
        <fgColor rgb="FFC5A273"/>
        <bgColor indexed="64"/>
      </patternFill>
    </fill>
    <fill>
      <patternFill patternType="solid">
        <fgColor rgb="FFDCC7AB"/>
        <bgColor indexed="64"/>
      </patternFill>
    </fill>
    <fill>
      <patternFill patternType="solid">
        <fgColor rgb="FF0070C0"/>
        <bgColor indexed="64"/>
      </patternFill>
    </fill>
    <fill>
      <patternFill patternType="solid">
        <fgColor rgb="FFFF7E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50"/>
        <bgColor indexed="64"/>
      </patternFill>
    </fill>
    <fill>
      <patternFill patternType="solid">
        <fgColor rgb="FF00206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008CC6"/>
        <bgColor rgb="FF000000"/>
      </patternFill>
    </fill>
  </fills>
  <borders count="3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13022B"/>
      </left>
      <right style="medium">
        <color rgb="FF13022B"/>
      </right>
      <top style="medium">
        <color rgb="FF13022B"/>
      </top>
      <bottom/>
      <diagonal/>
    </border>
    <border>
      <left style="medium">
        <color indexed="64"/>
      </left>
      <right/>
      <top/>
      <bottom/>
      <diagonal/>
    </border>
    <border>
      <left/>
      <right style="medium">
        <color indexed="64"/>
      </right>
      <top/>
      <bottom/>
      <diagonal/>
    </border>
    <border>
      <left style="medium">
        <color rgb="FF13022B"/>
      </left>
      <right style="medium">
        <color rgb="FF13022B"/>
      </right>
      <top/>
      <bottom style="medium">
        <color rgb="FF13022B"/>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13022B"/>
      </left>
      <right style="medium">
        <color rgb="FF13022B"/>
      </right>
      <top style="medium">
        <color rgb="FF13022B"/>
      </top>
      <bottom style="medium">
        <color rgb="FF13022B"/>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95">
    <xf numFmtId="0" fontId="0" fillId="0" borderId="0" xfId="0"/>
    <xf numFmtId="0" fontId="4" fillId="2" borderId="0" xfId="0" applyFont="1" applyFill="1" applyAlignment="1">
      <alignment horizontal="center"/>
    </xf>
    <xf numFmtId="0" fontId="0" fillId="2" borderId="0" xfId="0" applyFill="1"/>
    <xf numFmtId="0" fontId="7" fillId="4" borderId="0" xfId="0" applyFont="1" applyFill="1" applyAlignment="1">
      <alignment horizontal="right"/>
    </xf>
    <xf numFmtId="0" fontId="8" fillId="2" borderId="5" xfId="0" applyFont="1" applyFill="1" applyBorder="1"/>
    <xf numFmtId="0" fontId="8" fillId="2" borderId="6" xfId="0" applyFont="1" applyFill="1" applyBorder="1" applyAlignment="1">
      <alignment horizontal="center"/>
    </xf>
    <xf numFmtId="0" fontId="8" fillId="2" borderId="7" xfId="0" applyFont="1" applyFill="1" applyBorder="1" applyAlignment="1">
      <alignment horizontal="center"/>
    </xf>
    <xf numFmtId="0" fontId="9" fillId="5" borderId="8" xfId="0" applyFont="1" applyFill="1" applyBorder="1" applyAlignment="1">
      <alignment horizontal="center" vertical="center" wrapText="1" readingOrder="1"/>
    </xf>
    <xf numFmtId="0" fontId="9" fillId="6" borderId="8" xfId="0" applyFont="1" applyFill="1" applyBorder="1" applyAlignment="1">
      <alignment horizontal="center" vertical="center" wrapText="1" readingOrder="1"/>
    </xf>
    <xf numFmtId="0" fontId="9" fillId="7" borderId="8" xfId="0" applyFont="1" applyFill="1" applyBorder="1" applyAlignment="1">
      <alignment horizontal="center" vertical="center" wrapText="1" readingOrder="1"/>
    </xf>
    <xf numFmtId="0" fontId="9" fillId="8" borderId="8" xfId="0" applyFont="1" applyFill="1" applyBorder="1" applyAlignment="1">
      <alignment horizontal="center" vertical="center" wrapText="1" readingOrder="1"/>
    </xf>
    <xf numFmtId="0" fontId="9" fillId="10" borderId="8" xfId="0" applyFont="1" applyFill="1" applyBorder="1" applyAlignment="1">
      <alignment horizontal="center" vertical="center" wrapText="1" readingOrder="1"/>
    </xf>
    <xf numFmtId="0" fontId="9" fillId="11" borderId="8" xfId="0" applyFont="1" applyFill="1" applyBorder="1" applyAlignment="1">
      <alignment horizontal="center" vertical="center" wrapText="1" readingOrder="1"/>
    </xf>
    <xf numFmtId="0" fontId="3" fillId="2" borderId="0" xfId="0" applyFont="1" applyFill="1"/>
    <xf numFmtId="0" fontId="7" fillId="4" borderId="0" xfId="0" applyFont="1" applyFill="1"/>
    <xf numFmtId="0" fontId="8" fillId="2" borderId="0" xfId="0" applyFont="1" applyFill="1"/>
    <xf numFmtId="0" fontId="0" fillId="2" borderId="9" xfId="0" applyFill="1" applyBorder="1"/>
    <xf numFmtId="0" fontId="0" fillId="2" borderId="10" xfId="0" applyFill="1" applyBorder="1"/>
    <xf numFmtId="0" fontId="0" fillId="5" borderId="11" xfId="0" applyFill="1" applyBorder="1" applyAlignment="1">
      <alignment horizontal="center" vertical="center" wrapText="1"/>
    </xf>
    <xf numFmtId="0" fontId="0" fillId="6" borderId="11" xfId="0" applyFill="1" applyBorder="1" applyAlignment="1">
      <alignment horizontal="center" vertical="center" wrapText="1"/>
    </xf>
    <xf numFmtId="0" fontId="0" fillId="7" borderId="11" xfId="0" applyFill="1" applyBorder="1" applyAlignment="1">
      <alignment horizontal="center" vertical="center" wrapText="1"/>
    </xf>
    <xf numFmtId="0" fontId="0" fillId="8" borderId="11" xfId="0" applyFill="1" applyBorder="1" applyAlignment="1">
      <alignment horizontal="center" vertical="center" wrapText="1"/>
    </xf>
    <xf numFmtId="0" fontId="0" fillId="10" borderId="11" xfId="0" applyFill="1" applyBorder="1" applyAlignment="1">
      <alignment horizontal="center" vertical="center" wrapText="1"/>
    </xf>
    <xf numFmtId="0" fontId="0" fillId="11" borderId="11" xfId="0" applyFill="1" applyBorder="1" applyAlignment="1">
      <alignment horizontal="center" vertical="center" wrapText="1"/>
    </xf>
    <xf numFmtId="0" fontId="8" fillId="12" borderId="12" xfId="0" applyFont="1" applyFill="1" applyBorder="1"/>
    <xf numFmtId="2" fontId="8" fillId="2" borderId="13" xfId="0" applyNumberFormat="1" applyFont="1" applyFill="1" applyBorder="1"/>
    <xf numFmtId="10" fontId="8" fillId="2" borderId="14" xfId="0" applyNumberFormat="1" applyFont="1" applyFill="1" applyBorder="1"/>
    <xf numFmtId="10" fontId="10" fillId="0" borderId="15" xfId="0" applyNumberFormat="1" applyFont="1" applyBorder="1" applyAlignment="1">
      <alignment readingOrder="1"/>
    </xf>
    <xf numFmtId="0" fontId="8" fillId="13" borderId="12" xfId="0" applyFont="1" applyFill="1" applyBorder="1"/>
    <xf numFmtId="2" fontId="10" fillId="0" borderId="15" xfId="0" applyNumberFormat="1" applyFont="1" applyBorder="1" applyAlignment="1">
      <alignment wrapText="1" readingOrder="1"/>
    </xf>
    <xf numFmtId="0" fontId="8" fillId="14" borderId="12" xfId="0" applyFont="1" applyFill="1" applyBorder="1"/>
    <xf numFmtId="0" fontId="8" fillId="15" borderId="12" xfId="0" applyFont="1" applyFill="1" applyBorder="1"/>
    <xf numFmtId="0" fontId="8" fillId="2" borderId="12" xfId="0" applyFont="1" applyFill="1" applyBorder="1"/>
    <xf numFmtId="0" fontId="8" fillId="16" borderId="12" xfId="0" applyFont="1" applyFill="1" applyBorder="1"/>
    <xf numFmtId="0" fontId="8" fillId="17" borderId="12" xfId="0" applyFont="1" applyFill="1" applyBorder="1"/>
    <xf numFmtId="2" fontId="13" fillId="0" borderId="0" xfId="0" applyNumberFormat="1" applyFont="1"/>
    <xf numFmtId="0" fontId="8" fillId="2" borderId="16" xfId="0" applyFont="1" applyFill="1" applyBorder="1"/>
    <xf numFmtId="2" fontId="14" fillId="2" borderId="17" xfId="0" applyNumberFormat="1" applyFont="1" applyFill="1" applyBorder="1" applyAlignment="1">
      <alignment horizontal="right"/>
    </xf>
    <xf numFmtId="10" fontId="14" fillId="2" borderId="18" xfId="0" applyNumberFormat="1" applyFont="1" applyFill="1" applyBorder="1" applyAlignment="1">
      <alignment horizontal="right"/>
    </xf>
    <xf numFmtId="2" fontId="0" fillId="0" borderId="0" xfId="0" applyNumberFormat="1"/>
    <xf numFmtId="0" fontId="3" fillId="2" borderId="19" xfId="0" applyFont="1" applyFill="1" applyBorder="1"/>
    <xf numFmtId="20" fontId="3" fillId="2" borderId="20" xfId="0" applyNumberFormat="1" applyFont="1" applyFill="1" applyBorder="1"/>
    <xf numFmtId="2" fontId="3" fillId="2" borderId="21" xfId="0" applyNumberFormat="1" applyFont="1" applyFill="1" applyBorder="1"/>
    <xf numFmtId="0" fontId="3" fillId="2" borderId="22" xfId="0" applyFont="1" applyFill="1" applyBorder="1"/>
    <xf numFmtId="0" fontId="3" fillId="2" borderId="23" xfId="0" applyFont="1" applyFill="1" applyBorder="1"/>
    <xf numFmtId="2" fontId="3" fillId="2" borderId="24" xfId="0" applyNumberFormat="1" applyFont="1" applyFill="1" applyBorder="1"/>
    <xf numFmtId="0" fontId="3" fillId="2" borderId="25" xfId="0" applyFont="1" applyFill="1" applyBorder="1"/>
    <xf numFmtId="0" fontId="3" fillId="2" borderId="26" xfId="0" applyFont="1" applyFill="1" applyBorder="1"/>
    <xf numFmtId="10" fontId="3" fillId="2" borderId="27" xfId="0" applyNumberFormat="1" applyFont="1" applyFill="1" applyBorder="1"/>
    <xf numFmtId="3" fontId="7" fillId="2" borderId="0" xfId="0" applyNumberFormat="1" applyFont="1" applyFill="1"/>
    <xf numFmtId="0" fontId="3" fillId="0" borderId="0" xfId="0" applyFont="1"/>
    <xf numFmtId="0" fontId="3" fillId="2" borderId="0" xfId="0" applyFont="1" applyFill="1" applyAlignment="1">
      <alignment horizontal="center"/>
    </xf>
    <xf numFmtId="0" fontId="3" fillId="2" borderId="13" xfId="0" applyFont="1" applyFill="1" applyBorder="1"/>
    <xf numFmtId="0" fontId="3" fillId="2" borderId="13" xfId="0" applyFont="1" applyFill="1" applyBorder="1" applyAlignment="1">
      <alignment horizontal="center"/>
    </xf>
    <xf numFmtId="0" fontId="0" fillId="0" borderId="28" xfId="0" applyBorder="1"/>
    <xf numFmtId="2" fontId="7" fillId="16" borderId="13" xfId="0" applyNumberFormat="1" applyFont="1" applyFill="1" applyBorder="1"/>
    <xf numFmtId="2" fontId="7" fillId="18" borderId="13" xfId="0" applyNumberFormat="1" applyFont="1" applyFill="1" applyBorder="1"/>
    <xf numFmtId="10" fontId="3" fillId="2" borderId="13" xfId="0" applyNumberFormat="1" applyFont="1" applyFill="1" applyBorder="1"/>
    <xf numFmtId="0" fontId="18" fillId="0" borderId="0" xfId="1" applyFont="1" applyFill="1"/>
    <xf numFmtId="0" fontId="3" fillId="19" borderId="13" xfId="0" applyFont="1" applyFill="1" applyBorder="1"/>
    <xf numFmtId="0" fontId="3" fillId="19" borderId="13" xfId="0" applyFont="1" applyFill="1" applyBorder="1" applyAlignment="1">
      <alignment horizontal="center"/>
    </xf>
    <xf numFmtId="2" fontId="3" fillId="19" borderId="13" xfId="0" applyNumberFormat="1" applyFont="1" applyFill="1" applyBorder="1"/>
    <xf numFmtId="0" fontId="3" fillId="14" borderId="13" xfId="0" applyFont="1" applyFill="1" applyBorder="1"/>
    <xf numFmtId="2" fontId="3" fillId="14" borderId="13" xfId="0" applyNumberFormat="1" applyFont="1" applyFill="1" applyBorder="1"/>
    <xf numFmtId="2" fontId="3" fillId="2" borderId="13" xfId="0" applyNumberFormat="1" applyFont="1" applyFill="1" applyBorder="1"/>
    <xf numFmtId="0" fontId="7" fillId="19" borderId="13" xfId="0" applyFont="1" applyFill="1" applyBorder="1"/>
    <xf numFmtId="0" fontId="0" fillId="3" borderId="0" xfId="0" applyFill="1"/>
    <xf numFmtId="0" fontId="8" fillId="20" borderId="13" xfId="0" applyFont="1" applyFill="1" applyBorder="1" applyAlignment="1">
      <alignment horizontal="center"/>
    </xf>
    <xf numFmtId="0" fontId="1" fillId="2" borderId="13" xfId="0" applyFont="1" applyFill="1" applyBorder="1"/>
    <xf numFmtId="2" fontId="1" fillId="2" borderId="13" xfId="0" applyNumberFormat="1" applyFont="1" applyFill="1"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10" xfId="0" applyBorder="1"/>
    <xf numFmtId="0" fontId="0" fillId="0" borderId="29" xfId="0" applyBorder="1"/>
    <xf numFmtId="0" fontId="0" fillId="0" borderId="30" xfId="0" applyBorder="1"/>
    <xf numFmtId="0" fontId="0" fillId="0" borderId="31" xfId="0" applyBorder="1"/>
    <xf numFmtId="0" fontId="19" fillId="0" borderId="0" xfId="0" applyFont="1"/>
    <xf numFmtId="0" fontId="20" fillId="0" borderId="0" xfId="0" applyFont="1"/>
    <xf numFmtId="0" fontId="7" fillId="4" borderId="0" xfId="0" applyFont="1" applyFill="1" applyAlignment="1">
      <alignment horizontal="right" wrapText="1"/>
    </xf>
    <xf numFmtId="0" fontId="1" fillId="2" borderId="0" xfId="0" applyFont="1" applyFill="1" applyAlignment="1">
      <alignment horizontal="center"/>
    </xf>
    <xf numFmtId="0" fontId="11" fillId="0" borderId="0" xfId="0" applyFont="1" applyAlignment="1">
      <alignment horizontal="left" readingOrder="1"/>
    </xf>
    <xf numFmtId="0" fontId="2" fillId="0" borderId="0" xfId="0" applyFont="1" applyAlignment="1">
      <alignment horizontal="center" wrapText="1"/>
    </xf>
    <xf numFmtId="0" fontId="15" fillId="0" borderId="0" xfId="0" applyFont="1" applyAlignment="1">
      <alignment horizontal="left" wrapText="1" readingOrder="1"/>
    </xf>
    <xf numFmtId="0" fontId="11" fillId="0" borderId="0" xfId="0" applyFont="1" applyAlignment="1">
      <alignment horizontal="left" wrapText="1" readingOrder="1"/>
    </xf>
    <xf numFmtId="0" fontId="9" fillId="9" borderId="8" xfId="0" applyFont="1" applyFill="1" applyBorder="1" applyAlignment="1">
      <alignment horizontal="center" vertical="center" wrapText="1" readingOrder="1"/>
    </xf>
    <xf numFmtId="0" fontId="9" fillId="9" borderId="11" xfId="0" applyFont="1" applyFill="1" applyBorder="1" applyAlignment="1">
      <alignment horizontal="center" vertical="center" wrapText="1" readingOrder="1"/>
    </xf>
    <xf numFmtId="0" fontId="0" fillId="2" borderId="0" xfId="0"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0" borderId="4"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Total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023-3A4C-A465-A05BD77A748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023-3A4C-A465-A05BD77A7489}"/>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8023-3A4C-A465-A05BD77A7489}"/>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8023-3A4C-A465-A05BD77A7489}"/>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8023-3A4C-A465-A05BD77A7489}"/>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8023-3A4C-A465-A05BD77A7489}"/>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8023-3A4C-A465-A05BD77A748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SUMMARY!$H$7:$H$13</c:f>
              <c:strCache>
                <c:ptCount val="7"/>
                <c:pt idx="0">
                  <c:v>Total Travel</c:v>
                </c:pt>
                <c:pt idx="1">
                  <c:v>Total Accommodation</c:v>
                </c:pt>
                <c:pt idx="2">
                  <c:v>Total F&amp;B</c:v>
                </c:pt>
                <c:pt idx="3">
                  <c:v>Event Energy</c:v>
                </c:pt>
                <c:pt idx="4">
                  <c:v>Materials</c:v>
                </c:pt>
                <c:pt idx="5">
                  <c:v>Transport</c:v>
                </c:pt>
                <c:pt idx="6">
                  <c:v>Waste</c:v>
                </c:pt>
              </c:strCache>
            </c:strRef>
          </c:cat>
          <c:val>
            <c:numRef>
              <c:f>SUMMARY!$I$7:$I$13</c:f>
              <c:numCache>
                <c:formatCode>0.00</c:formatCode>
                <c:ptCount val="7"/>
                <c:pt idx="0">
                  <c:v>2</c:v>
                </c:pt>
                <c:pt idx="1">
                  <c:v>2</c:v>
                </c:pt>
                <c:pt idx="2">
                  <c:v>1.1100000000000001</c:v>
                </c:pt>
                <c:pt idx="3">
                  <c:v>0.26</c:v>
                </c:pt>
                <c:pt idx="4">
                  <c:v>0.08</c:v>
                </c:pt>
                <c:pt idx="5">
                  <c:v>0.38</c:v>
                </c:pt>
                <c:pt idx="6">
                  <c:v>0.05</c:v>
                </c:pt>
              </c:numCache>
            </c:numRef>
          </c:val>
          <c:extLst>
            <c:ext xmlns:c16="http://schemas.microsoft.com/office/drawing/2014/chart" uri="{C3380CC4-5D6E-409C-BE32-E72D297353CC}">
              <c16:uniqueId val="{0000000E-8023-3A4C-A465-A05BD77A7489}"/>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DELEGATE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FF8-774F-9D11-B081AEA832AD}"/>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1FF8-774F-9D11-B081AEA832AD}"/>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1FF8-774F-9D11-B081AEA832AD}"/>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1FF8-774F-9D11-B081AEA832AD}"/>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1FF8-774F-9D11-B081AEA832AD}"/>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1FF8-774F-9D11-B081AEA832A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[1]SUMMARY_new!$B$32:$B$37</c:f>
              <c:strCache>
                <c:ptCount val="6"/>
                <c:pt idx="0">
                  <c:v>Delegate Flights</c:v>
                </c:pt>
                <c:pt idx="1">
                  <c:v>Delegate Train</c:v>
                </c:pt>
                <c:pt idx="2">
                  <c:v>Delegate Private Vehicles</c:v>
                </c:pt>
                <c:pt idx="3">
                  <c:v>Delegate Coaches</c:v>
                </c:pt>
                <c:pt idx="4">
                  <c:v>Delegate Accommodation</c:v>
                </c:pt>
                <c:pt idx="5">
                  <c:v>Delegate Food &amp; Beverage</c:v>
                </c:pt>
              </c:strCache>
            </c:strRef>
          </c:cat>
          <c:val>
            <c:numRef>
              <c:f>[1]SUMMARY_new!$E$32:$E$37</c:f>
              <c:numCache>
                <c:formatCode>General</c:formatCode>
                <c:ptCount val="6"/>
                <c:pt idx="0">
                  <c:v>30.4</c:v>
                </c:pt>
                <c:pt idx="1">
                  <c:v>0.16600000000000001</c:v>
                </c:pt>
                <c:pt idx="2">
                  <c:v>0.157</c:v>
                </c:pt>
                <c:pt idx="3">
                  <c:v>0</c:v>
                </c:pt>
                <c:pt idx="4">
                  <c:v>7.6</c:v>
                </c:pt>
                <c:pt idx="5">
                  <c:v>2.5</c:v>
                </c:pt>
              </c:numCache>
            </c:numRef>
          </c:val>
          <c:extLst>
            <c:ext xmlns:c16="http://schemas.microsoft.com/office/drawing/2014/chart" uri="{C3380CC4-5D6E-409C-BE32-E72D297353CC}">
              <c16:uniqueId val="{0000000C-1FF8-774F-9D11-B081AEA832AD}"/>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CREW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554-A84F-B3C1-767097D22765}"/>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554-A84F-B3C1-767097D22765}"/>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3554-A84F-B3C1-767097D22765}"/>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3554-A84F-B3C1-767097D22765}"/>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3554-A84F-B3C1-767097D22765}"/>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3554-A84F-B3C1-767097D2276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[1]SUMMARY_new!$B$41:$B$46</c:f>
              <c:strCache>
                <c:ptCount val="6"/>
                <c:pt idx="0">
                  <c:v>Crew Flights</c:v>
                </c:pt>
                <c:pt idx="1">
                  <c:v>Crew Train</c:v>
                </c:pt>
                <c:pt idx="2">
                  <c:v>Crew Private Vehicles</c:v>
                </c:pt>
                <c:pt idx="3">
                  <c:v>Crew Coaches</c:v>
                </c:pt>
                <c:pt idx="4">
                  <c:v>Crew Accomodation</c:v>
                </c:pt>
                <c:pt idx="5">
                  <c:v>Crew Food &amp; Beverage</c:v>
                </c:pt>
              </c:strCache>
            </c:strRef>
          </c:cat>
          <c:val>
            <c:numRef>
              <c:f>[1]SUMMARY_new!$E$41:$E$46</c:f>
              <c:numCache>
                <c:formatCode>General</c:formatCode>
                <c:ptCount val="6"/>
                <c:pt idx="0">
                  <c:v>8.9</c:v>
                </c:pt>
                <c:pt idx="1">
                  <c:v>0.157</c:v>
                </c:pt>
                <c:pt idx="2">
                  <c:v>0.23</c:v>
                </c:pt>
                <c:pt idx="3">
                  <c:v>0</c:v>
                </c:pt>
                <c:pt idx="4">
                  <c:v>2.5</c:v>
                </c:pt>
                <c:pt idx="5">
                  <c:v>1.3</c:v>
                </c:pt>
              </c:numCache>
            </c:numRef>
          </c:val>
          <c:extLst>
            <c:ext xmlns:c16="http://schemas.microsoft.com/office/drawing/2014/chart" uri="{C3380CC4-5D6E-409C-BE32-E72D297353CC}">
              <c16:uniqueId val="{0000000C-3554-A84F-B3C1-767097D22765}"/>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216707</xdr:colOff>
      <xdr:row>75</xdr:row>
      <xdr:rowOff>165735</xdr:rowOff>
    </xdr:from>
    <xdr:to>
      <xdr:col>1</xdr:col>
      <xdr:colOff>1767841</xdr:colOff>
      <xdr:row>78</xdr:row>
      <xdr:rowOff>160020</xdr:rowOff>
    </xdr:to>
    <xdr:sp macro="" textlink="">
      <xdr:nvSpPr>
        <xdr:cNvPr id="2" name="Rectangle 1">
          <a:extLst>
            <a:ext uri="{FF2B5EF4-FFF2-40B4-BE49-F238E27FC236}">
              <a16:creationId xmlns:a16="http://schemas.microsoft.com/office/drawing/2014/main" id="{8773B8FD-BA89-FE4D-B4A9-4F3F460F8D98}"/>
            </a:ext>
          </a:extLst>
        </xdr:cNvPr>
        <xdr:cNvSpPr/>
      </xdr:nvSpPr>
      <xdr:spPr>
        <a:xfrm>
          <a:off x="1489247" y="16213455"/>
          <a:ext cx="1551134" cy="588645"/>
        </a:xfrm>
        <a:prstGeom prst="rect">
          <a:avLst/>
        </a:prstGeom>
        <a:solidFill>
          <a:srgbClr val="008CC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161948</xdr:colOff>
      <xdr:row>3</xdr:row>
      <xdr:rowOff>194794</xdr:rowOff>
    </xdr:from>
    <xdr:to>
      <xdr:col>15</xdr:col>
      <xdr:colOff>517548</xdr:colOff>
      <xdr:row>17</xdr:row>
      <xdr:rowOff>52554</xdr:rowOff>
    </xdr:to>
    <xdr:graphicFrame macro="">
      <xdr:nvGraphicFramePr>
        <xdr:cNvPr id="3" name="Chart 2">
          <a:extLst>
            <a:ext uri="{FF2B5EF4-FFF2-40B4-BE49-F238E27FC236}">
              <a16:creationId xmlns:a16="http://schemas.microsoft.com/office/drawing/2014/main" id="{F2F70CF7-B943-D648-9F0D-081BD33BE2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198915</xdr:colOff>
      <xdr:row>72</xdr:row>
      <xdr:rowOff>137710</xdr:rowOff>
    </xdr:from>
    <xdr:to>
      <xdr:col>4</xdr:col>
      <xdr:colOff>0</xdr:colOff>
      <xdr:row>90</xdr:row>
      <xdr:rowOff>39165</xdr:rowOff>
    </xdr:to>
    <xdr:grpSp>
      <xdr:nvGrpSpPr>
        <xdr:cNvPr id="4" name="Group 3">
          <a:extLst>
            <a:ext uri="{FF2B5EF4-FFF2-40B4-BE49-F238E27FC236}">
              <a16:creationId xmlns:a16="http://schemas.microsoft.com/office/drawing/2014/main" id="{FC286A5F-31FB-2549-893B-74C21CB7C54D}"/>
            </a:ext>
          </a:extLst>
        </xdr:cNvPr>
        <xdr:cNvGrpSpPr/>
      </xdr:nvGrpSpPr>
      <xdr:grpSpPr>
        <a:xfrm>
          <a:off x="1468915" y="16063510"/>
          <a:ext cx="4436585" cy="3559055"/>
          <a:chOff x="1164067" y="3162299"/>
          <a:chExt cx="5383690" cy="3481937"/>
        </a:xfrm>
      </xdr:grpSpPr>
      <xdr:sp macro="" textlink="">
        <xdr:nvSpPr>
          <xdr:cNvPr id="5" name="Rectangle 4">
            <a:extLst>
              <a:ext uri="{FF2B5EF4-FFF2-40B4-BE49-F238E27FC236}">
                <a16:creationId xmlns:a16="http://schemas.microsoft.com/office/drawing/2014/main" id="{EA4DAD63-CD1E-3BB5-3671-5E72F0E7BF40}"/>
              </a:ext>
            </a:extLst>
          </xdr:cNvPr>
          <xdr:cNvSpPr/>
        </xdr:nvSpPr>
        <xdr:spPr>
          <a:xfrm>
            <a:off x="1255950" y="3294202"/>
            <a:ext cx="791019" cy="473355"/>
          </a:xfrm>
          <a:prstGeom prst="rect">
            <a:avLst/>
          </a:prstGeom>
          <a:solidFill>
            <a:srgbClr val="29AD7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6" name="Rectangle 5">
            <a:extLst>
              <a:ext uri="{FF2B5EF4-FFF2-40B4-BE49-F238E27FC236}">
                <a16:creationId xmlns:a16="http://schemas.microsoft.com/office/drawing/2014/main" id="{590F4B42-7ABC-DFDD-A6B6-2335872CBC04}"/>
              </a:ext>
            </a:extLst>
          </xdr:cNvPr>
          <xdr:cNvSpPr/>
        </xdr:nvSpPr>
        <xdr:spPr>
          <a:xfrm>
            <a:off x="1255950" y="3845787"/>
            <a:ext cx="1730216" cy="473355"/>
          </a:xfrm>
          <a:prstGeom prst="rect">
            <a:avLst/>
          </a:prstGeom>
          <a:solidFill>
            <a:srgbClr val="B2D7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Rectangle 6">
            <a:extLst>
              <a:ext uri="{FF2B5EF4-FFF2-40B4-BE49-F238E27FC236}">
                <a16:creationId xmlns:a16="http://schemas.microsoft.com/office/drawing/2014/main" id="{31E93AB4-736D-F1BF-A7D9-1047F5C2E162}"/>
              </a:ext>
            </a:extLst>
          </xdr:cNvPr>
          <xdr:cNvSpPr/>
        </xdr:nvSpPr>
        <xdr:spPr>
          <a:xfrm>
            <a:off x="1255950" y="4397372"/>
            <a:ext cx="2587801" cy="473355"/>
          </a:xfrm>
          <a:prstGeom prst="rect">
            <a:avLst/>
          </a:prstGeom>
          <a:solidFill>
            <a:srgbClr val="B2D7B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8" name="Rectangle 7">
            <a:extLst>
              <a:ext uri="{FF2B5EF4-FFF2-40B4-BE49-F238E27FC236}">
                <a16:creationId xmlns:a16="http://schemas.microsoft.com/office/drawing/2014/main" id="{EF8B0DCA-2174-DCAF-7887-1EA6600DEDB2}"/>
              </a:ext>
            </a:extLst>
          </xdr:cNvPr>
          <xdr:cNvSpPr/>
        </xdr:nvSpPr>
        <xdr:spPr>
          <a:xfrm>
            <a:off x="1255950" y="4947320"/>
            <a:ext cx="3445387" cy="473355"/>
          </a:xfrm>
          <a:prstGeom prst="rect">
            <a:avLst/>
          </a:prstGeom>
          <a:solidFill>
            <a:srgbClr val="C7BED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9" name="Rectangle 8">
            <a:extLst>
              <a:ext uri="{FF2B5EF4-FFF2-40B4-BE49-F238E27FC236}">
                <a16:creationId xmlns:a16="http://schemas.microsoft.com/office/drawing/2014/main" id="{0089D514-B56C-C4FD-EA3B-7C38F7901303}"/>
              </a:ext>
            </a:extLst>
          </xdr:cNvPr>
          <xdr:cNvSpPr/>
        </xdr:nvSpPr>
        <xdr:spPr>
          <a:xfrm>
            <a:off x="1255950" y="5496706"/>
            <a:ext cx="4302971" cy="473355"/>
          </a:xfrm>
          <a:prstGeom prst="rect">
            <a:avLst/>
          </a:prstGeom>
          <a:solidFill>
            <a:srgbClr val="BE84B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Rectangle 9">
            <a:extLst>
              <a:ext uri="{FF2B5EF4-FFF2-40B4-BE49-F238E27FC236}">
                <a16:creationId xmlns:a16="http://schemas.microsoft.com/office/drawing/2014/main" id="{43D4C3BA-1BDF-A416-6F92-C6FCDDE8E059}"/>
              </a:ext>
            </a:extLst>
          </xdr:cNvPr>
          <xdr:cNvSpPr/>
        </xdr:nvSpPr>
        <xdr:spPr>
          <a:xfrm>
            <a:off x="1255950" y="6047728"/>
            <a:ext cx="5160557" cy="473355"/>
          </a:xfrm>
          <a:prstGeom prst="rect">
            <a:avLst/>
          </a:prstGeom>
          <a:solidFill>
            <a:srgbClr val="43254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solidFill>
                <a:srgbClr val="43254C"/>
              </a:solidFill>
            </a:endParaRPr>
          </a:p>
        </xdr:txBody>
      </xdr:sp>
      <xdr:cxnSp macro="">
        <xdr:nvCxnSpPr>
          <xdr:cNvPr id="11" name="Straight Connector 10">
            <a:extLst>
              <a:ext uri="{FF2B5EF4-FFF2-40B4-BE49-F238E27FC236}">
                <a16:creationId xmlns:a16="http://schemas.microsoft.com/office/drawing/2014/main" id="{678CF813-476A-F7B3-5131-99877CCE3509}"/>
              </a:ext>
            </a:extLst>
          </xdr:cNvPr>
          <xdr:cNvCxnSpPr>
            <a:cxnSpLocks/>
          </xdr:cNvCxnSpPr>
        </xdr:nvCxnSpPr>
        <xdr:spPr>
          <a:xfrm>
            <a:off x="1167233" y="3162299"/>
            <a:ext cx="1" cy="3481937"/>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DF29342F-1C88-9A36-AA05-E70E9A1CAC4B}"/>
              </a:ext>
            </a:extLst>
          </xdr:cNvPr>
          <xdr:cNvCxnSpPr>
            <a:cxnSpLocks/>
          </xdr:cNvCxnSpPr>
        </xdr:nvCxnSpPr>
        <xdr:spPr>
          <a:xfrm flipH="1">
            <a:off x="1164067" y="6644236"/>
            <a:ext cx="5383690" cy="0"/>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TextBox 26">
            <a:extLst>
              <a:ext uri="{FF2B5EF4-FFF2-40B4-BE49-F238E27FC236}">
                <a16:creationId xmlns:a16="http://schemas.microsoft.com/office/drawing/2014/main" id="{27F873FB-9883-78B7-735B-67A751A426EF}"/>
              </a:ext>
            </a:extLst>
          </xdr:cNvPr>
          <xdr:cNvSpPr txBox="1"/>
        </xdr:nvSpPr>
        <xdr:spPr>
          <a:xfrm>
            <a:off x="1322004" y="6145293"/>
            <a:ext cx="834527"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85% +</a:t>
            </a:r>
          </a:p>
        </xdr:txBody>
      </xdr:sp>
      <xdr:sp macro="" textlink="">
        <xdr:nvSpPr>
          <xdr:cNvPr id="14" name="TextBox 27">
            <a:extLst>
              <a:ext uri="{FF2B5EF4-FFF2-40B4-BE49-F238E27FC236}">
                <a16:creationId xmlns:a16="http://schemas.microsoft.com/office/drawing/2014/main" id="{8E81EF08-76B5-4BE4-A3A5-9F2981608174}"/>
              </a:ext>
            </a:extLst>
          </xdr:cNvPr>
          <xdr:cNvSpPr txBox="1"/>
        </xdr:nvSpPr>
        <xdr:spPr>
          <a:xfrm>
            <a:off x="1303976" y="5600744"/>
            <a:ext cx="1504328"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68 – 84% </a:t>
            </a:r>
          </a:p>
        </xdr:txBody>
      </xdr:sp>
      <xdr:sp macro="" textlink="">
        <xdr:nvSpPr>
          <xdr:cNvPr id="15" name="TextBox 28">
            <a:extLst>
              <a:ext uri="{FF2B5EF4-FFF2-40B4-BE49-F238E27FC236}">
                <a16:creationId xmlns:a16="http://schemas.microsoft.com/office/drawing/2014/main" id="{73176792-7CE2-8B2E-4400-D5E48DCC4B9E}"/>
              </a:ext>
            </a:extLst>
          </xdr:cNvPr>
          <xdr:cNvSpPr txBox="1"/>
        </xdr:nvSpPr>
        <xdr:spPr>
          <a:xfrm>
            <a:off x="1273980" y="5061362"/>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51 – 67%</a:t>
            </a:r>
          </a:p>
        </xdr:txBody>
      </xdr:sp>
      <xdr:sp macro="" textlink="">
        <xdr:nvSpPr>
          <xdr:cNvPr id="16" name="TextBox 29">
            <a:extLst>
              <a:ext uri="{FF2B5EF4-FFF2-40B4-BE49-F238E27FC236}">
                <a16:creationId xmlns:a16="http://schemas.microsoft.com/office/drawing/2014/main" id="{D00E8935-32EE-9189-6DAC-C11376AE90AA}"/>
              </a:ext>
            </a:extLst>
          </xdr:cNvPr>
          <xdr:cNvSpPr txBox="1"/>
        </xdr:nvSpPr>
        <xdr:spPr>
          <a:xfrm>
            <a:off x="1282996" y="4519216"/>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34-50%</a:t>
            </a:r>
          </a:p>
        </xdr:txBody>
      </xdr:sp>
      <xdr:sp macro="" textlink="">
        <xdr:nvSpPr>
          <xdr:cNvPr id="17" name="TextBox 30">
            <a:extLst>
              <a:ext uri="{FF2B5EF4-FFF2-40B4-BE49-F238E27FC236}">
                <a16:creationId xmlns:a16="http://schemas.microsoft.com/office/drawing/2014/main" id="{2FF9F468-4A9F-9284-1E32-4ADD79FFB95F}"/>
              </a:ext>
            </a:extLst>
          </xdr:cNvPr>
          <xdr:cNvSpPr txBox="1"/>
        </xdr:nvSpPr>
        <xdr:spPr>
          <a:xfrm>
            <a:off x="1255949" y="3970463"/>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17- 33%</a:t>
            </a:r>
          </a:p>
        </xdr:txBody>
      </xdr:sp>
      <xdr:sp macro="" textlink="">
        <xdr:nvSpPr>
          <xdr:cNvPr id="18" name="TextBox 31">
            <a:extLst>
              <a:ext uri="{FF2B5EF4-FFF2-40B4-BE49-F238E27FC236}">
                <a16:creationId xmlns:a16="http://schemas.microsoft.com/office/drawing/2014/main" id="{4252D302-FC0F-6C40-226C-71CB3B0A2B1E}"/>
              </a:ext>
            </a:extLst>
          </xdr:cNvPr>
          <xdr:cNvSpPr txBox="1"/>
        </xdr:nvSpPr>
        <xdr:spPr>
          <a:xfrm>
            <a:off x="1264965" y="3414358"/>
            <a:ext cx="5087610"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0-16%</a:t>
            </a:r>
          </a:p>
        </xdr:txBody>
      </xdr:sp>
    </xdr:grpSp>
    <xdr:clientData/>
  </xdr:twoCellAnchor>
  <xdr:twoCellAnchor>
    <xdr:from>
      <xdr:col>0</xdr:col>
      <xdr:colOff>1162892</xdr:colOff>
      <xdr:row>68</xdr:row>
      <xdr:rowOff>1</xdr:rowOff>
    </xdr:from>
    <xdr:to>
      <xdr:col>4</xdr:col>
      <xdr:colOff>639328</xdr:colOff>
      <xdr:row>72</xdr:row>
      <xdr:rowOff>98104</xdr:rowOff>
    </xdr:to>
    <xdr:sp macro="" textlink="">
      <xdr:nvSpPr>
        <xdr:cNvPr id="19" name="Title 1">
          <a:extLst>
            <a:ext uri="{FF2B5EF4-FFF2-40B4-BE49-F238E27FC236}">
              <a16:creationId xmlns:a16="http://schemas.microsoft.com/office/drawing/2014/main" id="{B270ECA9-3A21-5047-B283-731739B34DE9}"/>
            </a:ext>
          </a:extLst>
        </xdr:cNvPr>
        <xdr:cNvSpPr>
          <a:spLocks noGrp="1"/>
        </xdr:cNvSpPr>
      </xdr:nvSpPr>
      <xdr:spPr>
        <a:xfrm>
          <a:off x="1162892" y="14884401"/>
          <a:ext cx="4742608" cy="910903"/>
        </a:xfrm>
        <a:prstGeom prst="rect">
          <a:avLst/>
        </a:prstGeom>
        <a:noFill/>
      </xdr:spPr>
      <xdr:txBody>
        <a:bodyPr vert="horz" wrap="square" lIns="91440" tIns="45720" rIns="91440" bIns="45720" rtlCol="0" anchor="ctr">
          <a:normAutofit/>
        </a:bodyPr>
        <a:lstStyle>
          <a:lvl1pPr algn="ctr" defTabSz="755934" rtl="0" eaLnBrk="1" latinLnBrk="0" hangingPunct="1">
            <a:lnSpc>
              <a:spcPct val="90000"/>
            </a:lnSpc>
            <a:spcBef>
              <a:spcPct val="0"/>
            </a:spcBef>
            <a:buNone/>
            <a:defRPr sz="1300" b="1" i="0" kern="0" spc="50" baseline="0">
              <a:solidFill>
                <a:schemeClr val="tx1">
                  <a:lumMod val="85000"/>
                  <a:lumOff val="15000"/>
                </a:schemeClr>
              </a:solidFill>
              <a:latin typeface="Montserrat SemiBold" pitchFamily="2" charset="77"/>
              <a:ea typeface="+mj-ea"/>
              <a:cs typeface="+mj-cs"/>
            </a:defRPr>
          </a:lvl1pPr>
        </a:lstStyle>
        <a:p>
          <a:r>
            <a:rPr lang="en-GB" sz="1100">
              <a:latin typeface="Source Sans Pro" panose="020B0503030403020204" pitchFamily="34" charset="0"/>
              <a:ea typeface="Source Sans Pro" panose="020B0503030403020204" pitchFamily="34" charset="0"/>
            </a:rPr>
            <a:t>Illustration of Cheerful Twentyfirst for </a:t>
          </a:r>
          <a:r>
            <a:rPr lang="en-GB" sz="1100" baseline="0">
              <a:solidFill>
                <a:srgbClr val="008CC6"/>
              </a:solidFill>
              <a:latin typeface="Source Sans Pro" panose="020B0503030403020204" pitchFamily="34" charset="0"/>
              <a:ea typeface="Source Sans Pro" panose="020B0503030403020204" pitchFamily="34" charset="0"/>
            </a:rPr>
            <a:t>PWC Building Public Trust Awards</a:t>
          </a:r>
          <a:r>
            <a:rPr lang="en-GB" sz="1100">
              <a:solidFill>
                <a:srgbClr val="008CC6"/>
              </a:solidFill>
              <a:latin typeface="Source Sans Pro" panose="020B0503030403020204" pitchFamily="34" charset="0"/>
              <a:ea typeface="Source Sans Pro" panose="020B0503030403020204" pitchFamily="34" charset="0"/>
            </a:rPr>
            <a:t> 2023</a:t>
          </a:r>
          <a:br>
            <a:rPr lang="en-GB" sz="1100">
              <a:latin typeface="Source Sans Pro" panose="020B0503030403020204" pitchFamily="34" charset="0"/>
              <a:ea typeface="Source Sans Pro" panose="020B0503030403020204" pitchFamily="34" charset="0"/>
            </a:rPr>
          </a:br>
          <a:r>
            <a:rPr lang="en-GB" sz="1100">
              <a:latin typeface="Source Sans Pro" panose="020B0503030403020204" pitchFamily="34" charset="0"/>
              <a:ea typeface="Source Sans Pro" panose="020B0503030403020204" pitchFamily="34" charset="0"/>
            </a:rPr>
            <a:t>tCO2e per delegate, based on </a:t>
          </a:r>
          <a:r>
            <a:rPr lang="en-GB" sz="1100">
              <a:solidFill>
                <a:srgbClr val="008CC6"/>
              </a:solidFill>
              <a:latin typeface="Source Sans Pro" panose="020B0503030403020204" pitchFamily="34" charset="0"/>
              <a:ea typeface="Source Sans Pro" panose="020B0503030403020204" pitchFamily="34" charset="0"/>
            </a:rPr>
            <a:t>300</a:t>
          </a:r>
          <a:r>
            <a:rPr lang="en-GB" sz="1100">
              <a:latin typeface="Source Sans Pro" panose="020B0503030403020204" pitchFamily="34" charset="0"/>
              <a:ea typeface="Source Sans Pro" panose="020B0503030403020204" pitchFamily="34" charset="0"/>
            </a:rPr>
            <a:t> delegates</a:t>
          </a:r>
          <a:br>
            <a:rPr lang="en-GB" sz="1100">
              <a:latin typeface="Source Sans Pro" panose="020B0503030403020204" pitchFamily="34" charset="0"/>
              <a:ea typeface="Source Sans Pro" panose="020B0503030403020204" pitchFamily="34" charset="0"/>
            </a:rPr>
          </a:br>
          <a:r>
            <a:rPr lang="en-GB" sz="1100">
              <a:solidFill>
                <a:srgbClr val="008CC6"/>
              </a:solidFill>
              <a:latin typeface="Source Sans Pro" panose="020B0503030403020204" pitchFamily="34" charset="0"/>
              <a:ea typeface="Source Sans Pro" panose="020B0503030403020204" pitchFamily="34" charset="0"/>
            </a:rPr>
            <a:t>5.88</a:t>
          </a:r>
          <a:r>
            <a:rPr lang="en-GB" sz="1100" baseline="0">
              <a:solidFill>
                <a:srgbClr val="008CC6"/>
              </a:solidFill>
              <a:latin typeface="Source Sans Pro" panose="020B0503030403020204" pitchFamily="34" charset="0"/>
              <a:ea typeface="Source Sans Pro" panose="020B0503030403020204" pitchFamily="34" charset="0"/>
            </a:rPr>
            <a:t> </a:t>
          </a:r>
          <a:r>
            <a:rPr lang="en-GB" sz="1100">
              <a:latin typeface="Source Sans Pro" panose="020B0503030403020204" pitchFamily="34" charset="0"/>
              <a:ea typeface="Source Sans Pro" panose="020B0503030403020204" pitchFamily="34" charset="0"/>
            </a:rPr>
            <a:t>TCO2e = </a:t>
          </a:r>
          <a:r>
            <a:rPr lang="en-GB" sz="1100">
              <a:solidFill>
                <a:srgbClr val="008CC6"/>
              </a:solidFill>
              <a:latin typeface="Source Sans Pro" panose="020B0503030403020204" pitchFamily="34" charset="0"/>
              <a:ea typeface="Source Sans Pro" panose="020B0503030403020204" pitchFamily="34" charset="0"/>
            </a:rPr>
            <a:t>0.02</a:t>
          </a:r>
          <a:r>
            <a:rPr lang="en-GB" sz="1100">
              <a:latin typeface="Source Sans Pro" panose="020B0503030403020204" pitchFamily="34" charset="0"/>
              <a:ea typeface="Source Sans Pro" panose="020B0503030403020204" pitchFamily="34" charset="0"/>
            </a:rPr>
            <a:t> CO</a:t>
          </a:r>
          <a:r>
            <a:rPr lang="en-GB" sz="1100" baseline="-25000">
              <a:latin typeface="Source Sans Pro" panose="020B0503030403020204" pitchFamily="34" charset="0"/>
              <a:ea typeface="Source Sans Pro" panose="020B0503030403020204" pitchFamily="34" charset="0"/>
            </a:rPr>
            <a:t>2</a:t>
          </a:r>
          <a:r>
            <a:rPr lang="en-GB" sz="1100">
              <a:latin typeface="Source Sans Pro" panose="020B0503030403020204" pitchFamily="34" charset="0"/>
              <a:ea typeface="Source Sans Pro" panose="020B0503030403020204" pitchFamily="34" charset="0"/>
            </a:rPr>
            <a:t>e per delegate</a:t>
          </a:r>
        </a:p>
      </xdr:txBody>
    </xdr:sp>
    <xdr:clientData/>
  </xdr:twoCellAnchor>
  <xdr:twoCellAnchor>
    <xdr:from>
      <xdr:col>7</xdr:col>
      <xdr:colOff>61204</xdr:colOff>
      <xdr:row>66</xdr:row>
      <xdr:rowOff>137709</xdr:rowOff>
    </xdr:from>
    <xdr:to>
      <xdr:col>12</xdr:col>
      <xdr:colOff>285046</xdr:colOff>
      <xdr:row>68</xdr:row>
      <xdr:rowOff>44145</xdr:rowOff>
    </xdr:to>
    <xdr:sp macro="" textlink="">
      <xdr:nvSpPr>
        <xdr:cNvPr id="20" name="Title 3">
          <a:extLst>
            <a:ext uri="{FF2B5EF4-FFF2-40B4-BE49-F238E27FC236}">
              <a16:creationId xmlns:a16="http://schemas.microsoft.com/office/drawing/2014/main" id="{09CC806B-B6DF-2642-A448-95573F289FA5}"/>
            </a:ext>
          </a:extLst>
        </xdr:cNvPr>
        <xdr:cNvSpPr>
          <a:spLocks noGrp="1"/>
        </xdr:cNvSpPr>
      </xdr:nvSpPr>
      <xdr:spPr>
        <a:xfrm>
          <a:off x="7643104" y="14615709"/>
          <a:ext cx="6205542" cy="312836"/>
        </a:xfrm>
        <a:prstGeom prst="rect">
          <a:avLst/>
        </a:prstGeom>
      </xdr:spPr>
      <xdr:txBody>
        <a:bodyPr vert="horz" wrap="square" lIns="91440" tIns="45720" rIns="91440" bIns="45720" rtlCol="0" anchor="ctr">
          <a:noAutofit/>
        </a:bodyPr>
        <a:lstStyle>
          <a:lvl1pPr algn="l" defTabSz="755934" rtl="0" eaLnBrk="1" latinLnBrk="0" hangingPunct="1">
            <a:lnSpc>
              <a:spcPct val="90000"/>
            </a:lnSpc>
            <a:spcBef>
              <a:spcPct val="0"/>
            </a:spcBef>
            <a:buNone/>
            <a:defRPr sz="1800" b="1" i="0" kern="0" spc="90" baseline="0">
              <a:solidFill>
                <a:schemeClr val="tx1">
                  <a:lumMod val="85000"/>
                  <a:lumOff val="15000"/>
                </a:schemeClr>
              </a:solidFill>
              <a:latin typeface="Montserrat SemiBold" pitchFamily="2" charset="77"/>
              <a:ea typeface="+mj-ea"/>
              <a:cs typeface="+mj-cs"/>
            </a:defRPr>
          </a:lvl1pPr>
        </a:lstStyle>
        <a:p>
          <a:r>
            <a:rPr lang="en-GB" sz="1600">
              <a:latin typeface="Source Sans Pro" panose="020B0503030403020204" pitchFamily="34" charset="0"/>
              <a:ea typeface="Source Sans Pro" panose="020B0503030403020204" pitchFamily="34" charset="0"/>
            </a:rPr>
            <a:t>mitigation</a:t>
          </a:r>
        </a:p>
      </xdr:txBody>
    </xdr:sp>
    <xdr:clientData/>
  </xdr:twoCellAnchor>
  <xdr:twoCellAnchor>
    <xdr:from>
      <xdr:col>7</xdr:col>
      <xdr:colOff>61204</xdr:colOff>
      <xdr:row>68</xdr:row>
      <xdr:rowOff>140711</xdr:rowOff>
    </xdr:from>
    <xdr:to>
      <xdr:col>11</xdr:col>
      <xdr:colOff>454925</xdr:colOff>
      <xdr:row>83</xdr:row>
      <xdr:rowOff>0</xdr:rowOff>
    </xdr:to>
    <xdr:sp macro="" textlink="">
      <xdr:nvSpPr>
        <xdr:cNvPr id="21" name="Text Placeholder 2">
          <a:extLst>
            <a:ext uri="{FF2B5EF4-FFF2-40B4-BE49-F238E27FC236}">
              <a16:creationId xmlns:a16="http://schemas.microsoft.com/office/drawing/2014/main" id="{642031D5-9F64-C040-B7D3-BB4EFEA24915}"/>
            </a:ext>
          </a:extLst>
        </xdr:cNvPr>
        <xdr:cNvSpPr>
          <a:spLocks noGrp="1"/>
        </xdr:cNvSpPr>
      </xdr:nvSpPr>
      <xdr:spPr>
        <a:xfrm>
          <a:off x="7643104" y="15025111"/>
          <a:ext cx="5537221" cy="2907289"/>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10000"/>
            </a:lnSpc>
            <a:spcBef>
              <a:spcPts val="0"/>
            </a:spcBef>
            <a:spcAft>
              <a:spcPts val="300"/>
            </a:spcAft>
            <a:buFont typeface="Arial" panose="020B0604020202020204" pitchFamily="34" charset="0"/>
            <a:buNone/>
            <a:tabLst/>
            <a:defRPr sz="900" b="0" i="0" kern="0" spc="50" baseline="0">
              <a:solidFill>
                <a:srgbClr val="008CC6"/>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Use this data to support mitigating the emissions impact of your  event using a sustainable  planning process:</a:t>
          </a:r>
          <a:br>
            <a:rPr lang="en-GB" sz="1100">
              <a:latin typeface="Source Sans Pro" panose="020B0503030403020204" pitchFamily="34" charset="0"/>
              <a:ea typeface="Source Sans Pro" panose="020B0503030403020204" pitchFamily="34" charset="0"/>
            </a:rPr>
          </a:br>
          <a:endParaRPr lang="en-GB" sz="1100">
            <a:latin typeface="Source Sans Pro" panose="020B0503030403020204" pitchFamily="34" charset="0"/>
            <a:ea typeface="Source Sans Pro" panose="020B0503030403020204" pitchFamily="34" charset="0"/>
          </a:endParaRPr>
        </a:p>
        <a:p>
          <a:pPr lvl="1"/>
          <a:r>
            <a:rPr lang="en-GB" sz="1100">
              <a:latin typeface="Source Sans Pro" panose="020B0503030403020204" pitchFamily="34" charset="0"/>
              <a:ea typeface="Source Sans Pro" panose="020B0503030403020204" pitchFamily="34" charset="0"/>
            </a:rPr>
            <a:t>travel </a:t>
          </a:r>
        </a:p>
        <a:p>
          <a:r>
            <a:rPr lang="en-GB" sz="1100">
              <a:latin typeface="Source Sans Pro" panose="020B0503030403020204" pitchFamily="34" charset="0"/>
              <a:ea typeface="Source Sans Pro" panose="020B0503030403020204" pitchFamily="34" charset="0"/>
            </a:rPr>
            <a:t>it</a:t>
          </a:r>
          <a:r>
            <a:rPr lang="en-GB" sz="1100" baseline="0">
              <a:latin typeface="Source Sans Pro" panose="020B0503030403020204" pitchFamily="34" charset="0"/>
              <a:ea typeface="Source Sans Pro" panose="020B0503030403020204" pitchFamily="34" charset="0"/>
            </a:rPr>
            <a:t> is estimated that the majority of attendees will be locally based in or around London and the majority will travel by public transport at least one way, which means that the estimated footprint associated with travel for this event is very low for the number of attendees.</a:t>
          </a:r>
        </a:p>
        <a:p>
          <a:r>
            <a:rPr lang="en-GB" sz="1100" b="0" i="0" kern="0" spc="50" baseline="0">
              <a:solidFill>
                <a:srgbClr val="008CC6"/>
              </a:solidFill>
              <a:latin typeface="Source Sans Pro" panose="020B0503030403020204" pitchFamily="34" charset="0"/>
              <a:ea typeface="Source Sans Pro" panose="020B0503030403020204" pitchFamily="34" charset="0"/>
              <a:cs typeface="+mn-cs"/>
            </a:rPr>
            <a:t>accommodation</a:t>
          </a:r>
          <a:r>
            <a:rPr lang="en-GB" sz="1100">
              <a:latin typeface="Source Sans Pro" panose="020B0503030403020204" pitchFamily="34" charset="0"/>
              <a:ea typeface="Source Sans Pro" panose="020B0503030403020204" pitchFamily="34" charset="0"/>
            </a:rPr>
            <a:t> </a:t>
          </a:r>
        </a:p>
        <a:p>
          <a:r>
            <a:rPr lang="en-GB" sz="1100" baseline="0">
              <a:latin typeface="Source Sans Pro" panose="020B0503030403020204" pitchFamily="34" charset="0"/>
              <a:ea typeface="Source Sans Pro" panose="020B0503030403020204" pitchFamily="34" charset="0"/>
            </a:rPr>
            <a:t>as this is an evening event it is assumed that a number of the attendees will also require hotel accommodation for one evening at a 4 or 5 star hotel.  However, you may wish to encourage them to stay at a more sustainable option or reduce the level of accommodation. As an illustration if all accommodation was in standard level property i.e. 3-star (all other factors remaining unchanged) the accommodation footprint would be reduced by 41% and the overall emissions would be reduced by c.14%.</a:t>
          </a:r>
          <a:endParaRPr lang="en-GB" sz="1100">
            <a:latin typeface="Source Sans Pro" panose="020B0503030403020204" pitchFamily="34" charset="0"/>
            <a:ea typeface="Source Sans Pro" panose="020B0503030403020204" pitchFamily="34" charset="0"/>
          </a:endParaRPr>
        </a:p>
        <a:p>
          <a:r>
            <a:rPr lang="en-GB" sz="1100" b="0" i="0" kern="0" spc="50" baseline="0">
              <a:solidFill>
                <a:srgbClr val="008CC6"/>
              </a:solidFill>
              <a:latin typeface="Source Sans Pro" panose="020B0503030403020204" pitchFamily="34" charset="0"/>
              <a:ea typeface="Source Sans Pro" panose="020B0503030403020204" pitchFamily="34" charset="0"/>
              <a:cs typeface="+mn-cs"/>
            </a:rPr>
            <a:t>food &amp; beverage</a:t>
          </a:r>
        </a:p>
        <a:p>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consider offering one or more vegetarian meals. If all food provided for  event attendees was vegetarian (with all other factors constant) the attendee food footprint can be reduced by 31% and the overall emissions would be reduced by c. 6%.</a:t>
          </a:r>
        </a:p>
        <a:p>
          <a:pPr marL="15875" indent="0" algn="l" defTabSz="755934" rtl="0" eaLnBrk="1" latinLnBrk="0" hangingPunct="1">
            <a:lnSpc>
              <a:spcPct val="110000"/>
            </a:lnSpc>
            <a:spcBef>
              <a:spcPts val="0"/>
            </a:spcBef>
            <a:spcAft>
              <a:spcPts val="900"/>
            </a:spcAft>
            <a:buFont typeface="Arial" panose="020B0604020202020204" pitchFamily="34" charset="0"/>
            <a:buNone/>
            <a:tabLst/>
          </a:pPr>
          <a:r>
            <a:rPr lang="en-GB" sz="1100" b="0" i="0" kern="0" spc="50" baseline="0">
              <a:solidFill>
                <a:srgbClr val="008CC6"/>
              </a:solidFill>
              <a:latin typeface="Source Sans Pro" panose="020B0503030403020204" pitchFamily="34" charset="0"/>
              <a:ea typeface="Source Sans Pro" panose="020B0503030403020204" pitchFamily="34" charset="0"/>
              <a:cs typeface="+mn-cs"/>
            </a:rPr>
            <a:t>transport</a:t>
          </a:r>
        </a:p>
        <a:p>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a number of your suppliers are locally  (&lt;100km) to the venue, however there are some elements that travelled from further afield such as the light boxes, awards and digital totems. Had these elements come from local suppliers (with all other factors constant) the transport footprint could be reduced by 18% and the overall emissions would be reduced by c. 1-2%.</a:t>
          </a: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9</xdr:col>
      <xdr:colOff>581444</xdr:colOff>
      <xdr:row>26</xdr:row>
      <xdr:rowOff>183614</xdr:rowOff>
    </xdr:from>
    <xdr:to>
      <xdr:col>14</xdr:col>
      <xdr:colOff>478007</xdr:colOff>
      <xdr:row>40</xdr:row>
      <xdr:rowOff>102579</xdr:rowOff>
    </xdr:to>
    <xdr:graphicFrame macro="">
      <xdr:nvGraphicFramePr>
        <xdr:cNvPr id="22" name="Chart 21">
          <a:extLst>
            <a:ext uri="{FF2B5EF4-FFF2-40B4-BE49-F238E27FC236}">
              <a16:creationId xmlns:a16="http://schemas.microsoft.com/office/drawing/2014/main" id="{3EAD92F1-87A0-1849-B07C-B9761F5A4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581445</xdr:colOff>
      <xdr:row>41</xdr:row>
      <xdr:rowOff>15301</xdr:rowOff>
    </xdr:from>
    <xdr:to>
      <xdr:col>14</xdr:col>
      <xdr:colOff>478008</xdr:colOff>
      <xdr:row>54</xdr:row>
      <xdr:rowOff>117880</xdr:rowOff>
    </xdr:to>
    <xdr:graphicFrame macro="">
      <xdr:nvGraphicFramePr>
        <xdr:cNvPr id="23" name="Chart 22">
          <a:extLst>
            <a:ext uri="{FF2B5EF4-FFF2-40B4-BE49-F238E27FC236}">
              <a16:creationId xmlns:a16="http://schemas.microsoft.com/office/drawing/2014/main" id="{E808A046-4E62-674C-89A4-72D2C9F4C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92</xdr:row>
      <xdr:rowOff>0</xdr:rowOff>
    </xdr:from>
    <xdr:to>
      <xdr:col>5</xdr:col>
      <xdr:colOff>109537</xdr:colOff>
      <xdr:row>102</xdr:row>
      <xdr:rowOff>38100</xdr:rowOff>
    </xdr:to>
    <xdr:sp macro="" textlink="">
      <xdr:nvSpPr>
        <xdr:cNvPr id="24" name="Text Placeholder 9">
          <a:extLst>
            <a:ext uri="{FF2B5EF4-FFF2-40B4-BE49-F238E27FC236}">
              <a16:creationId xmlns:a16="http://schemas.microsoft.com/office/drawing/2014/main" id="{45CD5D7B-60AC-B247-BA77-6EF6203FE492}"/>
            </a:ext>
          </a:extLst>
        </xdr:cNvPr>
        <xdr:cNvSpPr>
          <a:spLocks noGrp="1"/>
        </xdr:cNvSpPr>
      </xdr:nvSpPr>
      <xdr:spPr>
        <a:xfrm>
          <a:off x="1270000" y="19761200"/>
          <a:ext cx="4745037" cy="2070100"/>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20000"/>
            </a:lnSpc>
            <a:spcBef>
              <a:spcPts val="0"/>
            </a:spcBef>
            <a:spcAft>
              <a:spcPts val="900"/>
            </a:spcAft>
            <a:buFont typeface="Arial" panose="020B0604020202020204" pitchFamily="34" charset="0"/>
            <a:buNone/>
            <a:tabLst/>
            <a:defRPr sz="900" b="0" i="0" kern="0" spc="50" baseline="0">
              <a:solidFill>
                <a:schemeClr val="tx1">
                  <a:lumMod val="85000"/>
                  <a:lumOff val="15000"/>
                </a:schemeClr>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at this level, </a:t>
          </a:r>
          <a:r>
            <a:rPr lang="en-GB" sz="1100" baseline="0">
              <a:solidFill>
                <a:srgbClr val="008CC6"/>
              </a:solidFill>
              <a:latin typeface="Source Sans Pro" panose="020B0503030403020204" pitchFamily="34" charset="0"/>
              <a:ea typeface="Source Sans Pro" panose="020B0503030403020204" pitchFamily="34" charset="0"/>
            </a:rPr>
            <a:t>PWC Building Public Trust Awards 2023</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is within the </a:t>
          </a:r>
          <a:r>
            <a:rPr lang="en-GB" sz="1100" kern="1200" baseline="0">
              <a:solidFill>
                <a:srgbClr val="008CC6"/>
              </a:solidFill>
              <a:latin typeface="Source Sans Pro" panose="020B0503030403020204" pitchFamily="34" charset="0"/>
              <a:ea typeface="Source Sans Pro" panose="020B0503030403020204" pitchFamily="34" charset="0"/>
              <a:cs typeface="+mn-cs"/>
            </a:rPr>
            <a:t>18th</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percentile of in-person style projects</a:t>
          </a:r>
          <a:r>
            <a:rPr lang="en-GB" sz="1100" i="0" kern="1200" baseline="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as measured by event:decision.</a:t>
          </a:r>
        </a:p>
        <a:p>
          <a:r>
            <a:rPr lang="en-GB" sz="1100">
              <a:latin typeface="Source Sans Pro" panose="020B0503030403020204" pitchFamily="34" charset="0"/>
              <a:ea typeface="Source Sans Pro" panose="020B0503030403020204" pitchFamily="34" charset="0"/>
            </a:rPr>
            <a:t>based on calculations conducted by event:decision from Mar 2021 - present for comparison purposes. </a:t>
          </a:r>
        </a:p>
        <a:p>
          <a:r>
            <a:rPr lang="en-GB" sz="1100">
              <a:latin typeface="Source Sans Pro" panose="020B0503030403020204" pitchFamily="34" charset="0"/>
              <a:ea typeface="Source Sans Pro" panose="020B0503030403020204" pitchFamily="34" charset="0"/>
            </a:rPr>
            <a:t>graphical data above be used for illustrative purposes only, not for ESG audit or offset reporting. </a:t>
          </a:r>
        </a:p>
        <a:p>
          <a:r>
            <a:rPr lang="en-GB" sz="1100">
              <a:latin typeface="Source Sans Pro" panose="020B0503030403020204" pitchFamily="34" charset="0"/>
              <a:ea typeface="Source Sans Pro" panose="020B0503030403020204" pitchFamily="34" charset="0"/>
            </a:rPr>
            <a:t>Above comparison is based on data </a:t>
          </a:r>
          <a:r>
            <a:rPr lang="en-GB" sz="1100" b="1">
              <a:latin typeface="Source Sans Pro" panose="020B0503030403020204" pitchFamily="34" charset="0"/>
              <a:ea typeface="Source Sans Pro" panose="020B0503030403020204" pitchFamily="34" charset="0"/>
            </a:rPr>
            <a:t>only from similar events. </a:t>
          </a:r>
        </a:p>
        <a:p>
          <a:r>
            <a:rPr lang="en-GB" sz="1100">
              <a:latin typeface="Source Sans Pro" panose="020B0503030403020204" pitchFamily="34" charset="0"/>
              <a:ea typeface="Source Sans Pro" panose="020B0503030403020204" pitchFamily="34" charset="0"/>
            </a:rPr>
            <a:t>total data population (conference-style </a:t>
          </a:r>
          <a:r>
            <a:rPr lang="en-GB" sz="1100" i="1">
              <a:latin typeface="Source Sans Pro" panose="020B0503030403020204" pitchFamily="34" charset="0"/>
              <a:ea typeface="Source Sans Pro" panose="020B0503030403020204" pitchFamily="34" charset="0"/>
            </a:rPr>
            <a:t>and</a:t>
          </a:r>
          <a:r>
            <a:rPr lang="en-GB" sz="1100">
              <a:latin typeface="Source Sans Pro" panose="020B0503030403020204" pitchFamily="34" charset="0"/>
              <a:ea typeface="Source Sans Pro" panose="020B0503030403020204" pitchFamily="34" charset="0"/>
            </a:rPr>
            <a:t> exhibition builds) includes events from 50 to 140,000 delegates in virtual, hybrid and in-person event formats at a local, regional and global level, with stand-builds from 6sqm. to 200sqm.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EventDecision/Shared%20Documents/_TRACK/TRACK/CLIENTS/CHEERFUL_UK/_C21%20CAPTURE/Cheerful%20Twentyfirst%20track%20carbon%20captu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_new"/>
    </sheetNames>
    <sheetDataSet>
      <sheetData sheetId="0">
        <row r="7">
          <cell r="H7" t="str">
            <v>Total Travel</v>
          </cell>
        </row>
        <row r="32">
          <cell r="B32" t="str">
            <v>Delegate Flights</v>
          </cell>
          <cell r="E32">
            <v>30.4</v>
          </cell>
        </row>
        <row r="33">
          <cell r="B33" t="str">
            <v>Delegate Train</v>
          </cell>
          <cell r="E33">
            <v>0.16600000000000001</v>
          </cell>
        </row>
        <row r="34">
          <cell r="B34" t="str">
            <v>Delegate Private Vehicles</v>
          </cell>
          <cell r="E34">
            <v>0.157</v>
          </cell>
        </row>
        <row r="35">
          <cell r="B35" t="str">
            <v>Delegate Coaches</v>
          </cell>
          <cell r="E35">
            <v>0</v>
          </cell>
        </row>
        <row r="36">
          <cell r="B36" t="str">
            <v>Delegate Accommodation</v>
          </cell>
          <cell r="E36">
            <v>7.6</v>
          </cell>
        </row>
        <row r="37">
          <cell r="B37" t="str">
            <v>Delegate Food &amp; Beverage</v>
          </cell>
          <cell r="E37">
            <v>2.5</v>
          </cell>
        </row>
        <row r="41">
          <cell r="B41" t="str">
            <v>Crew Flights</v>
          </cell>
          <cell r="E41">
            <v>8.9</v>
          </cell>
        </row>
        <row r="42">
          <cell r="B42" t="str">
            <v>Crew Train</v>
          </cell>
          <cell r="E42">
            <v>0.157</v>
          </cell>
        </row>
        <row r="43">
          <cell r="B43" t="str">
            <v>Crew Private Vehicles</v>
          </cell>
          <cell r="E43">
            <v>0.23</v>
          </cell>
        </row>
        <row r="44">
          <cell r="B44" t="str">
            <v>Crew Coaches</v>
          </cell>
          <cell r="E44">
            <v>0</v>
          </cell>
        </row>
        <row r="45">
          <cell r="B45" t="str">
            <v>Crew Accomodation</v>
          </cell>
          <cell r="E45">
            <v>2.5</v>
          </cell>
        </row>
        <row r="46">
          <cell r="B46" t="str">
            <v>Crew Food &amp; Beverage</v>
          </cell>
          <cell r="E46">
            <v>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AF016-637D-D64E-B0D8-9CF28459B072}">
  <dimension ref="A1:AI107"/>
  <sheetViews>
    <sheetView showGridLines="0" tabSelected="1" topLeftCell="A68" zoomScaleNormal="100" workbookViewId="0">
      <selection activeCell="N104" sqref="N104"/>
    </sheetView>
  </sheetViews>
  <sheetFormatPr baseColWidth="10" defaultColWidth="11" defaultRowHeight="16" x14ac:dyDescent="0.2"/>
  <cols>
    <col min="1" max="1" width="16.6640625" customWidth="1"/>
    <col min="2" max="2" width="28" customWidth="1"/>
    <col min="3" max="3" width="21.83203125" customWidth="1"/>
    <col min="5" max="5" width="11" hidden="1" customWidth="1"/>
    <col min="8" max="8" width="19.1640625" customWidth="1"/>
    <col min="9" max="9" width="20.1640625" customWidth="1"/>
    <col min="10" max="10" width="17.1640625" customWidth="1"/>
    <col min="30" max="30" width="75.1640625" customWidth="1"/>
  </cols>
  <sheetData>
    <row r="1" spans="2:35" ht="35" thickBot="1" x14ac:dyDescent="0.45">
      <c r="B1" s="89" t="s">
        <v>0</v>
      </c>
      <c r="C1" s="89"/>
      <c r="D1" s="89"/>
      <c r="E1" s="89"/>
      <c r="F1" s="89"/>
      <c r="G1" s="89"/>
      <c r="H1" s="89"/>
      <c r="I1" s="89"/>
      <c r="J1" s="89"/>
      <c r="K1" s="2"/>
      <c r="L1" s="2"/>
      <c r="M1" s="2"/>
      <c r="N1" s="2"/>
      <c r="O1" s="2"/>
      <c r="P1" s="2"/>
    </row>
    <row r="2" spans="2:35" ht="35" thickBot="1" x14ac:dyDescent="0.45">
      <c r="B2" s="90"/>
      <c r="C2" s="90"/>
      <c r="D2" s="90"/>
      <c r="E2" s="90"/>
      <c r="F2" s="90"/>
      <c r="G2" s="90"/>
      <c r="H2" s="90"/>
      <c r="I2" s="90"/>
      <c r="J2" s="90"/>
      <c r="K2" s="2"/>
      <c r="L2" s="2"/>
      <c r="M2" s="2"/>
      <c r="N2" s="2"/>
      <c r="O2" s="2"/>
      <c r="P2" s="2"/>
      <c r="Q2" s="91" t="s">
        <v>1</v>
      </c>
      <c r="R2" s="92"/>
      <c r="S2" s="92"/>
      <c r="T2" s="92"/>
      <c r="U2" s="92"/>
      <c r="V2" s="92"/>
      <c r="W2" s="92"/>
      <c r="X2" s="92"/>
      <c r="Y2" s="92"/>
      <c r="Z2" s="92"/>
      <c r="AA2" s="92"/>
      <c r="AB2" s="92"/>
      <c r="AC2" s="92"/>
      <c r="AD2" s="92"/>
      <c r="AE2" s="92"/>
      <c r="AF2" s="92"/>
      <c r="AG2" s="93"/>
    </row>
    <row r="3" spans="2:35" ht="34" x14ac:dyDescent="0.4">
      <c r="B3" s="1"/>
      <c r="C3" s="1"/>
      <c r="D3" s="1"/>
      <c r="E3" s="1"/>
      <c r="F3" s="1"/>
      <c r="G3" s="1"/>
      <c r="H3" s="1"/>
      <c r="I3" s="1"/>
      <c r="J3" s="1"/>
      <c r="K3" s="2"/>
      <c r="L3" s="2"/>
      <c r="M3" s="2"/>
      <c r="N3" s="2"/>
      <c r="O3" s="2"/>
      <c r="P3" s="2"/>
      <c r="V3" s="94" t="s">
        <v>2</v>
      </c>
      <c r="W3" s="94"/>
      <c r="X3" s="94"/>
      <c r="Y3" s="94"/>
      <c r="Z3" s="94"/>
      <c r="AA3" s="94"/>
      <c r="AB3" s="94"/>
      <c r="AD3" s="94" t="s">
        <v>3</v>
      </c>
      <c r="AE3" s="94"/>
      <c r="AF3" s="94"/>
      <c r="AG3" s="94"/>
    </row>
    <row r="4" spans="2:35" ht="17" thickBot="1" x14ac:dyDescent="0.25">
      <c r="B4" s="88"/>
      <c r="C4" s="88"/>
      <c r="D4" s="88"/>
      <c r="E4" s="88"/>
      <c r="F4" s="88"/>
      <c r="G4" s="88"/>
      <c r="H4" s="88"/>
      <c r="I4" s="88"/>
      <c r="J4" s="88"/>
      <c r="K4" s="2"/>
      <c r="L4" s="2"/>
      <c r="M4" s="2"/>
      <c r="N4" s="2"/>
      <c r="O4" s="2"/>
      <c r="P4" s="2"/>
    </row>
    <row r="5" spans="2:35" ht="32" x14ac:dyDescent="0.2">
      <c r="B5" s="2"/>
      <c r="C5" s="3" t="s">
        <v>70</v>
      </c>
      <c r="D5" s="2"/>
      <c r="E5" s="2"/>
      <c r="F5" s="2"/>
      <c r="G5" s="2"/>
      <c r="H5" s="4"/>
      <c r="I5" s="5" t="s">
        <v>4</v>
      </c>
      <c r="J5" s="6" t="s">
        <v>5</v>
      </c>
      <c r="K5" s="2"/>
      <c r="L5" s="2"/>
      <c r="M5" s="2"/>
      <c r="N5" s="2"/>
      <c r="O5" s="2"/>
      <c r="P5" s="2"/>
      <c r="V5" s="7" t="s">
        <v>6</v>
      </c>
      <c r="W5" s="8" t="s">
        <v>7</v>
      </c>
      <c r="X5" s="9" t="s">
        <v>8</v>
      </c>
      <c r="Y5" s="10" t="s">
        <v>9</v>
      </c>
      <c r="Z5" s="86" t="s">
        <v>10</v>
      </c>
      <c r="AA5" s="11" t="s">
        <v>11</v>
      </c>
      <c r="AB5" s="12" t="s">
        <v>12</v>
      </c>
      <c r="AD5" s="78" t="s">
        <v>67</v>
      </c>
      <c r="AE5" s="79"/>
      <c r="AF5" s="79"/>
      <c r="AH5" s="83" t="s">
        <v>13</v>
      </c>
      <c r="AI5" s="83"/>
    </row>
    <row r="6" spans="2:35" ht="17" thickBot="1" x14ac:dyDescent="0.25">
      <c r="B6" s="13" t="s">
        <v>14</v>
      </c>
      <c r="C6" s="14">
        <v>34</v>
      </c>
      <c r="D6" s="15"/>
      <c r="E6" s="2"/>
      <c r="F6" s="2"/>
      <c r="G6" s="2"/>
      <c r="H6" s="16"/>
      <c r="I6" s="2"/>
      <c r="J6" s="17"/>
      <c r="K6" s="2"/>
      <c r="L6" s="2"/>
      <c r="M6" s="2"/>
      <c r="N6" s="2"/>
      <c r="O6" s="2"/>
      <c r="P6" s="2"/>
      <c r="V6" s="18"/>
      <c r="W6" s="19"/>
      <c r="X6" s="20"/>
      <c r="Y6" s="21"/>
      <c r="Z6" s="87"/>
      <c r="AA6" s="22"/>
      <c r="AB6" s="23"/>
      <c r="AD6" s="79" t="s">
        <v>68</v>
      </c>
      <c r="AE6" s="79"/>
      <c r="AF6" s="79"/>
      <c r="AH6" s="83"/>
      <c r="AI6" s="83"/>
    </row>
    <row r="7" spans="2:35" ht="35" thickBot="1" x14ac:dyDescent="0.25">
      <c r="B7" s="13" t="s">
        <v>15</v>
      </c>
      <c r="C7" s="80" t="s">
        <v>76</v>
      </c>
      <c r="D7" s="2"/>
      <c r="E7" s="2"/>
      <c r="F7" s="2"/>
      <c r="G7" s="2"/>
      <c r="H7" s="24" t="s">
        <v>16</v>
      </c>
      <c r="I7" s="25">
        <v>2</v>
      </c>
      <c r="J7" s="26">
        <f t="shared" ref="J7:J13" si="0">I7/$I$14</f>
        <v>0.3401360544217687</v>
      </c>
      <c r="K7" s="2"/>
      <c r="L7" s="2"/>
      <c r="M7" s="2"/>
      <c r="N7" s="2"/>
      <c r="O7" s="2"/>
      <c r="P7" s="2"/>
      <c r="R7" s="83" t="s">
        <v>17</v>
      </c>
      <c r="S7" s="83"/>
      <c r="T7" s="83"/>
      <c r="V7" s="27">
        <f>J7</f>
        <v>0.3401360544217687</v>
      </c>
      <c r="W7" s="27">
        <f>J8</f>
        <v>0.3401360544217687</v>
      </c>
      <c r="X7" s="27">
        <f>J9</f>
        <v>0.18877551020408165</v>
      </c>
      <c r="Y7" s="27">
        <f>J10</f>
        <v>4.4217687074829932E-2</v>
      </c>
      <c r="Z7" s="27">
        <f>J11</f>
        <v>1.360544217687075E-2</v>
      </c>
      <c r="AA7" s="27">
        <f>J12</f>
        <v>6.4625850340136057E-2</v>
      </c>
      <c r="AB7" s="27">
        <f>J13</f>
        <v>8.5034013605442185E-3</v>
      </c>
      <c r="AD7" s="79" t="s">
        <v>71</v>
      </c>
      <c r="AE7" s="79"/>
      <c r="AF7" s="79"/>
      <c r="AH7" s="83"/>
      <c r="AI7" s="83"/>
    </row>
    <row r="8" spans="2:35" ht="17" thickBot="1" x14ac:dyDescent="0.25">
      <c r="B8" s="2"/>
      <c r="C8" s="2"/>
      <c r="D8" s="15"/>
      <c r="E8" s="2"/>
      <c r="F8" s="2"/>
      <c r="G8" s="2"/>
      <c r="H8" s="28" t="s">
        <v>18</v>
      </c>
      <c r="I8" s="25">
        <v>2</v>
      </c>
      <c r="J8" s="26">
        <f t="shared" si="0"/>
        <v>0.3401360544217687</v>
      </c>
      <c r="K8" s="2"/>
      <c r="L8" s="2"/>
      <c r="M8" s="2"/>
      <c r="N8" s="2"/>
      <c r="O8" s="2"/>
      <c r="P8" s="2"/>
      <c r="R8" s="83"/>
      <c r="S8" s="83"/>
      <c r="T8" s="83"/>
      <c r="V8" s="29">
        <f>I7</f>
        <v>2</v>
      </c>
      <c r="W8" s="29">
        <f>I8</f>
        <v>2</v>
      </c>
      <c r="X8" s="29">
        <f>I9</f>
        <v>1.1100000000000001</v>
      </c>
      <c r="Y8" s="29">
        <f>I10</f>
        <v>0.26</v>
      </c>
      <c r="Z8" s="29">
        <f>I11</f>
        <v>0.08</v>
      </c>
      <c r="AA8" s="29">
        <f>I12</f>
        <v>0.38</v>
      </c>
      <c r="AB8" s="29">
        <f>I13</f>
        <v>0.05</v>
      </c>
      <c r="AD8" s="79" t="s">
        <v>78</v>
      </c>
      <c r="AE8" s="79"/>
      <c r="AF8" s="79"/>
    </row>
    <row r="9" spans="2:35" x14ac:dyDescent="0.2">
      <c r="B9" s="13" t="s">
        <v>19</v>
      </c>
      <c r="C9" s="14">
        <v>1</v>
      </c>
      <c r="D9" s="13" t="s">
        <v>20</v>
      </c>
      <c r="E9" s="2"/>
      <c r="F9" s="2"/>
      <c r="G9" s="2"/>
      <c r="H9" s="30" t="s">
        <v>21</v>
      </c>
      <c r="I9" s="25">
        <v>1.1100000000000001</v>
      </c>
      <c r="J9" s="26">
        <f t="shared" si="0"/>
        <v>0.18877551020408165</v>
      </c>
      <c r="K9" s="2"/>
      <c r="L9" s="2"/>
      <c r="M9" s="2"/>
      <c r="N9" s="2"/>
      <c r="O9" s="2"/>
      <c r="P9" s="2"/>
      <c r="AD9" s="79" t="s">
        <v>72</v>
      </c>
      <c r="AE9" s="79"/>
    </row>
    <row r="10" spans="2:35" x14ac:dyDescent="0.2">
      <c r="B10" s="13" t="s">
        <v>22</v>
      </c>
      <c r="C10" s="14">
        <v>0</v>
      </c>
      <c r="D10" s="13" t="s">
        <v>20</v>
      </c>
      <c r="E10" s="2"/>
      <c r="F10" s="2"/>
      <c r="G10" s="2"/>
      <c r="H10" s="31" t="s">
        <v>9</v>
      </c>
      <c r="I10" s="25">
        <v>0.26</v>
      </c>
      <c r="J10" s="26">
        <f t="shared" si="0"/>
        <v>4.4217687074829932E-2</v>
      </c>
      <c r="K10" s="2"/>
      <c r="L10" s="2"/>
      <c r="M10" s="2"/>
      <c r="N10" s="2"/>
      <c r="O10" s="2"/>
      <c r="P10" s="2"/>
      <c r="AD10" s="79" t="s">
        <v>73</v>
      </c>
      <c r="AE10" s="79"/>
      <c r="AF10" s="79"/>
    </row>
    <row r="11" spans="2:35" x14ac:dyDescent="0.2">
      <c r="B11" s="13" t="s">
        <v>23</v>
      </c>
      <c r="C11" s="14">
        <v>0</v>
      </c>
      <c r="D11" s="13" t="s">
        <v>20</v>
      </c>
      <c r="E11" s="2"/>
      <c r="F11" s="2"/>
      <c r="G11" s="2"/>
      <c r="H11" s="32" t="s">
        <v>10</v>
      </c>
      <c r="I11" s="25">
        <v>0.08</v>
      </c>
      <c r="J11" s="26">
        <f t="shared" si="0"/>
        <v>1.360544217687075E-2</v>
      </c>
      <c r="K11" s="2"/>
      <c r="L11" s="2"/>
      <c r="M11" s="2"/>
      <c r="N11" s="2"/>
      <c r="O11" s="2"/>
      <c r="P11" s="2"/>
      <c r="AD11" s="79" t="s">
        <v>74</v>
      </c>
      <c r="AE11" s="79"/>
      <c r="AF11" s="79"/>
    </row>
    <row r="12" spans="2:35" x14ac:dyDescent="0.2">
      <c r="B12" s="13" t="s">
        <v>24</v>
      </c>
      <c r="C12" s="14">
        <v>0</v>
      </c>
      <c r="D12" s="13" t="s">
        <v>20</v>
      </c>
      <c r="E12" s="2"/>
      <c r="F12" s="2"/>
      <c r="G12" s="2"/>
      <c r="H12" s="33" t="s">
        <v>11</v>
      </c>
      <c r="I12" s="25">
        <v>0.38</v>
      </c>
      <c r="J12" s="26">
        <f t="shared" si="0"/>
        <v>6.4625850340136057E-2</v>
      </c>
      <c r="K12" s="2"/>
      <c r="L12" s="2"/>
      <c r="M12" s="2"/>
      <c r="N12" s="2"/>
      <c r="O12" s="2"/>
      <c r="P12" s="2"/>
      <c r="V12" s="82" t="s">
        <v>25</v>
      </c>
      <c r="W12" s="82"/>
      <c r="X12" s="82"/>
      <c r="AD12" s="79" t="s">
        <v>75</v>
      </c>
    </row>
    <row r="13" spans="2:35" x14ac:dyDescent="0.2">
      <c r="B13" s="13" t="s">
        <v>26</v>
      </c>
      <c r="C13" s="13">
        <f>SUM(C9:C12)</f>
        <v>1</v>
      </c>
      <c r="D13" s="13" t="s">
        <v>20</v>
      </c>
      <c r="E13" s="2"/>
      <c r="F13" s="2"/>
      <c r="G13" s="2"/>
      <c r="H13" s="34" t="s">
        <v>12</v>
      </c>
      <c r="I13" s="25">
        <v>0.05</v>
      </c>
      <c r="J13" s="26">
        <f t="shared" si="0"/>
        <v>8.5034013605442185E-3</v>
      </c>
      <c r="K13" s="2"/>
      <c r="L13" s="2"/>
      <c r="M13" s="2"/>
      <c r="N13" s="2"/>
      <c r="O13" s="2"/>
      <c r="P13" s="2"/>
      <c r="R13" s="83" t="s">
        <v>27</v>
      </c>
      <c r="S13" s="83"/>
      <c r="T13" s="83"/>
      <c r="V13" s="82"/>
      <c r="W13" s="82"/>
      <c r="X13" s="82"/>
      <c r="Y13" s="35">
        <f>I14</f>
        <v>5.88</v>
      </c>
      <c r="AD13" s="79" t="s">
        <v>69</v>
      </c>
    </row>
    <row r="14" spans="2:35" ht="17" thickBot="1" x14ac:dyDescent="0.25">
      <c r="B14" s="2"/>
      <c r="C14" s="2"/>
      <c r="D14" s="2"/>
      <c r="E14" s="2"/>
      <c r="F14" s="2"/>
      <c r="G14" s="2"/>
      <c r="H14" s="36" t="s">
        <v>28</v>
      </c>
      <c r="I14" s="37">
        <f>SUM(I7:I13)</f>
        <v>5.88</v>
      </c>
      <c r="J14" s="38">
        <f>SUM(J7:J13)</f>
        <v>1</v>
      </c>
      <c r="K14" s="2"/>
      <c r="L14" s="2"/>
      <c r="M14" s="2"/>
      <c r="N14" s="2"/>
      <c r="O14" s="2"/>
      <c r="P14" s="2"/>
      <c r="R14" s="83"/>
      <c r="S14" s="83"/>
      <c r="T14" s="83"/>
      <c r="V14" s="84" t="s">
        <v>29</v>
      </c>
      <c r="W14" s="85"/>
      <c r="X14" s="85"/>
    </row>
    <row r="15" spans="2:35" ht="17" thickBot="1" x14ac:dyDescent="0.25">
      <c r="B15" s="13" t="s">
        <v>30</v>
      </c>
      <c r="C15" s="3" t="s">
        <v>77</v>
      </c>
      <c r="D15" s="13"/>
      <c r="E15" s="2"/>
      <c r="F15" s="2"/>
      <c r="G15" s="2"/>
      <c r="H15" s="2"/>
      <c r="I15" s="2"/>
      <c r="J15" s="2"/>
      <c r="K15" s="2"/>
      <c r="L15" s="2"/>
      <c r="M15" s="2"/>
      <c r="N15" s="2"/>
      <c r="O15" s="2"/>
      <c r="P15" s="2"/>
      <c r="R15" s="83" t="s">
        <v>31</v>
      </c>
      <c r="S15" s="83"/>
      <c r="T15" s="83"/>
      <c r="V15" s="85"/>
      <c r="W15" s="85"/>
      <c r="X15" s="85"/>
      <c r="Y15" s="39">
        <f>Y13/C17</f>
        <v>1.9599999999999999E-2</v>
      </c>
    </row>
    <row r="16" spans="2:35" x14ac:dyDescent="0.2">
      <c r="B16" s="2"/>
      <c r="C16" s="2"/>
      <c r="D16" s="2"/>
      <c r="E16" s="2"/>
      <c r="F16" s="2"/>
      <c r="G16" s="2"/>
      <c r="H16" s="40" t="s">
        <v>32</v>
      </c>
      <c r="I16" s="41"/>
      <c r="J16" s="42">
        <f>F39/F48</f>
        <v>8.6415094339622645</v>
      </c>
      <c r="K16" s="2"/>
      <c r="L16" s="2"/>
      <c r="M16" s="2"/>
      <c r="N16" s="2"/>
      <c r="O16" s="2"/>
      <c r="P16" s="2"/>
      <c r="R16" s="83"/>
      <c r="S16" s="83"/>
      <c r="T16" s="83"/>
      <c r="V16" s="84" t="s">
        <v>33</v>
      </c>
      <c r="W16" s="85"/>
      <c r="X16" s="85"/>
    </row>
    <row r="17" spans="1:25" ht="17" thickBot="1" x14ac:dyDescent="0.25">
      <c r="B17" s="13" t="s">
        <v>34</v>
      </c>
      <c r="C17" s="14">
        <v>300</v>
      </c>
      <c r="D17" s="13" t="s">
        <v>35</v>
      </c>
      <c r="E17" s="2"/>
      <c r="F17" s="2"/>
      <c r="G17" s="2"/>
      <c r="H17" s="43" t="s">
        <v>36</v>
      </c>
      <c r="I17" s="44"/>
      <c r="J17" s="45">
        <f>G38/G47</f>
        <v>7.2916666666666661</v>
      </c>
      <c r="K17" s="2"/>
      <c r="L17" s="2"/>
      <c r="M17" s="2"/>
      <c r="N17" s="2"/>
      <c r="O17" s="2"/>
      <c r="P17" s="2"/>
      <c r="R17" s="83" t="s">
        <v>37</v>
      </c>
      <c r="S17" s="83"/>
      <c r="T17" s="83"/>
      <c r="V17" s="85"/>
      <c r="W17" s="85"/>
      <c r="X17" s="85"/>
      <c r="Y17" s="39">
        <f>Y13/C19</f>
        <v>1.9599999999999999E-2</v>
      </c>
    </row>
    <row r="18" spans="1:25" ht="17" thickBot="1" x14ac:dyDescent="0.25">
      <c r="B18" s="13" t="s">
        <v>34</v>
      </c>
      <c r="C18" s="14">
        <v>0</v>
      </c>
      <c r="D18" s="13" t="s">
        <v>38</v>
      </c>
      <c r="E18" s="2"/>
      <c r="F18" s="2"/>
      <c r="G18" s="2"/>
      <c r="H18" s="2"/>
      <c r="I18" s="2"/>
      <c r="J18" s="2"/>
      <c r="K18" s="2"/>
      <c r="L18" s="2"/>
      <c r="M18" s="2"/>
      <c r="N18" s="2"/>
      <c r="O18" s="2"/>
      <c r="P18" s="2"/>
      <c r="R18" s="83"/>
      <c r="S18" s="83"/>
      <c r="T18" s="83"/>
    </row>
    <row r="19" spans="1:25" ht="17" thickBot="1" x14ac:dyDescent="0.25">
      <c r="B19" s="13" t="s">
        <v>26</v>
      </c>
      <c r="C19" s="14">
        <f>SUM(C17:C18)</f>
        <v>300</v>
      </c>
      <c r="D19" s="2"/>
      <c r="E19" s="2"/>
      <c r="F19" s="2"/>
      <c r="G19" s="2"/>
      <c r="H19" s="46" t="s">
        <v>39</v>
      </c>
      <c r="I19" s="47"/>
      <c r="J19" s="48">
        <f>(I7-F32-F41)/I14</f>
        <v>0.3401360544217687</v>
      </c>
      <c r="K19" s="2"/>
      <c r="L19" s="2"/>
      <c r="M19" s="2"/>
      <c r="N19" s="2"/>
      <c r="O19" s="2"/>
      <c r="P19" s="2"/>
    </row>
    <row r="20" spans="1:25" x14ac:dyDescent="0.2">
      <c r="B20" s="2"/>
      <c r="C20" s="2"/>
      <c r="D20" s="2"/>
      <c r="E20" s="2"/>
      <c r="F20" s="2"/>
      <c r="G20" s="2"/>
      <c r="H20" s="2"/>
      <c r="I20" s="2"/>
      <c r="J20" s="2"/>
      <c r="K20" s="2"/>
      <c r="L20" s="2"/>
      <c r="M20" s="2"/>
      <c r="N20" s="2"/>
      <c r="O20" s="2"/>
      <c r="P20" s="2"/>
    </row>
    <row r="21" spans="1:25" x14ac:dyDescent="0.2">
      <c r="B21" s="13" t="s">
        <v>40</v>
      </c>
      <c r="C21" s="14">
        <v>28</v>
      </c>
      <c r="D21" s="13" t="s">
        <v>35</v>
      </c>
      <c r="E21" s="2"/>
      <c r="F21" s="2"/>
      <c r="G21" s="2"/>
      <c r="H21" s="2"/>
      <c r="I21" s="2"/>
      <c r="J21" s="2"/>
      <c r="K21" s="2"/>
      <c r="L21" s="2"/>
      <c r="M21" s="2"/>
      <c r="N21" s="2"/>
      <c r="O21" s="2"/>
      <c r="P21" s="2"/>
    </row>
    <row r="22" spans="1:25" x14ac:dyDescent="0.2">
      <c r="B22" s="2"/>
      <c r="C22" s="2"/>
      <c r="D22" s="2"/>
      <c r="E22" s="2"/>
      <c r="F22" s="2"/>
      <c r="G22" s="2"/>
      <c r="H22" s="2"/>
      <c r="I22" s="2"/>
      <c r="J22" s="2"/>
      <c r="K22" s="2"/>
      <c r="L22" s="2"/>
      <c r="M22" s="2"/>
      <c r="N22" s="2"/>
      <c r="O22" s="2"/>
      <c r="P22" s="2"/>
    </row>
    <row r="23" spans="1:25" x14ac:dyDescent="0.2">
      <c r="B23" s="13" t="s">
        <v>41</v>
      </c>
      <c r="C23" s="14">
        <v>1092</v>
      </c>
      <c r="D23" s="13" t="s">
        <v>42</v>
      </c>
      <c r="E23" s="2"/>
      <c r="F23" s="2"/>
      <c r="G23" s="2"/>
      <c r="H23" s="2"/>
      <c r="I23" s="2"/>
      <c r="J23" s="2"/>
      <c r="K23" s="2"/>
      <c r="L23" s="2"/>
      <c r="M23" s="2"/>
      <c r="N23" s="2"/>
      <c r="O23" s="2"/>
      <c r="P23" s="2"/>
    </row>
    <row r="24" spans="1:25" x14ac:dyDescent="0.2">
      <c r="B24" s="13"/>
      <c r="C24" s="49"/>
      <c r="D24" s="13"/>
      <c r="E24" s="2"/>
      <c r="F24" s="2"/>
      <c r="G24" s="2"/>
      <c r="H24" s="2"/>
      <c r="I24" s="2"/>
      <c r="J24" s="2"/>
      <c r="K24" s="2"/>
      <c r="L24" s="2"/>
      <c r="M24" s="2"/>
      <c r="N24" s="2"/>
      <c r="O24" s="2"/>
      <c r="P24" s="2"/>
    </row>
    <row r="28" spans="1:25" x14ac:dyDescent="0.2">
      <c r="B28" s="81" t="s">
        <v>0</v>
      </c>
      <c r="C28" s="81"/>
      <c r="D28" s="81"/>
      <c r="E28" s="81"/>
      <c r="F28" s="81"/>
      <c r="G28" s="81"/>
      <c r="H28" s="81"/>
      <c r="I28" s="50"/>
    </row>
    <row r="29" spans="1:25" x14ac:dyDescent="0.2">
      <c r="B29" s="2"/>
      <c r="C29" s="13"/>
      <c r="D29" s="13"/>
      <c r="E29" s="13"/>
      <c r="F29" s="13"/>
      <c r="G29" s="13"/>
      <c r="H29" s="13"/>
      <c r="I29" s="50"/>
    </row>
    <row r="30" spans="1:25" x14ac:dyDescent="0.2">
      <c r="B30" s="13"/>
      <c r="C30" s="51" t="s">
        <v>43</v>
      </c>
      <c r="D30" s="51" t="s">
        <v>44</v>
      </c>
      <c r="E30" s="51" t="s">
        <v>45</v>
      </c>
      <c r="F30" s="51" t="s">
        <v>46</v>
      </c>
      <c r="G30" s="51" t="s">
        <v>47</v>
      </c>
      <c r="H30" s="51" t="s">
        <v>5</v>
      </c>
      <c r="I30" s="50"/>
    </row>
    <row r="31" spans="1:25" x14ac:dyDescent="0.2">
      <c r="B31" s="52"/>
      <c r="C31" s="52"/>
      <c r="D31" s="52"/>
      <c r="E31" s="53">
        <v>0.8</v>
      </c>
      <c r="F31" s="52"/>
      <c r="G31" s="53" t="s">
        <v>4</v>
      </c>
      <c r="H31" s="52"/>
      <c r="I31" s="50"/>
    </row>
    <row r="32" spans="1:25" ht="16" customHeight="1" x14ac:dyDescent="0.2">
      <c r="A32" s="54"/>
      <c r="B32" s="52" t="s">
        <v>48</v>
      </c>
      <c r="C32" s="53" t="s">
        <v>49</v>
      </c>
      <c r="D32" s="53" t="s">
        <v>49</v>
      </c>
      <c r="E32" s="55">
        <v>29.8</v>
      </c>
      <c r="F32" s="56">
        <v>0</v>
      </c>
      <c r="G32" s="52"/>
      <c r="H32" s="57">
        <f t="shared" ref="H32:H37" si="1">F32/$F$59</f>
        <v>0</v>
      </c>
      <c r="I32" s="58"/>
    </row>
    <row r="33" spans="1:9" ht="16" customHeight="1" x14ac:dyDescent="0.2">
      <c r="A33" s="54"/>
      <c r="B33" s="52" t="s">
        <v>50</v>
      </c>
      <c r="C33" s="53" t="s">
        <v>49</v>
      </c>
      <c r="D33" s="53" t="s">
        <v>49</v>
      </c>
      <c r="E33" s="55">
        <v>0.93200000000000005</v>
      </c>
      <c r="F33" s="56">
        <v>0.3</v>
      </c>
      <c r="G33" s="52"/>
      <c r="H33" s="57">
        <f t="shared" si="1"/>
        <v>5.1020408163265307E-2</v>
      </c>
      <c r="I33" s="58"/>
    </row>
    <row r="34" spans="1:9" ht="16" customHeight="1" x14ac:dyDescent="0.2">
      <c r="A34" s="54"/>
      <c r="B34" s="52" t="s">
        <v>51</v>
      </c>
      <c r="C34" s="53" t="s">
        <v>49</v>
      </c>
      <c r="D34" s="53" t="s">
        <v>49</v>
      </c>
      <c r="E34" s="55">
        <v>6.2</v>
      </c>
      <c r="F34" s="56">
        <v>1.45</v>
      </c>
      <c r="G34" s="52"/>
      <c r="H34" s="57">
        <f t="shared" si="1"/>
        <v>0.24659863945578231</v>
      </c>
      <c r="I34" s="58"/>
    </row>
    <row r="35" spans="1:9" ht="16" customHeight="1" x14ac:dyDescent="0.2">
      <c r="A35" s="54"/>
      <c r="B35" s="52" t="s">
        <v>52</v>
      </c>
      <c r="C35" s="53" t="s">
        <v>49</v>
      </c>
      <c r="D35" s="53" t="s">
        <v>49</v>
      </c>
      <c r="E35" s="55">
        <v>0</v>
      </c>
      <c r="F35" s="56">
        <v>0</v>
      </c>
      <c r="G35" s="52"/>
      <c r="H35" s="57">
        <f t="shared" si="1"/>
        <v>0</v>
      </c>
      <c r="I35" s="58"/>
    </row>
    <row r="36" spans="1:9" ht="16" customHeight="1" x14ac:dyDescent="0.2">
      <c r="A36" s="54"/>
      <c r="B36" s="52" t="s">
        <v>53</v>
      </c>
      <c r="C36" s="53" t="s">
        <v>49</v>
      </c>
      <c r="D36" s="53" t="s">
        <v>49</v>
      </c>
      <c r="E36" s="55">
        <v>11.3</v>
      </c>
      <c r="F36" s="56">
        <v>1.87</v>
      </c>
      <c r="G36" s="52"/>
      <c r="H36" s="57">
        <f t="shared" si="1"/>
        <v>0.31802721088435376</v>
      </c>
      <c r="I36" s="58"/>
    </row>
    <row r="37" spans="1:9" ht="16" customHeight="1" x14ac:dyDescent="0.2">
      <c r="A37" s="54"/>
      <c r="B37" s="52" t="s">
        <v>54</v>
      </c>
      <c r="C37" s="53" t="s">
        <v>49</v>
      </c>
      <c r="D37" s="53" t="s">
        <v>49</v>
      </c>
      <c r="E37" s="55">
        <v>2.4</v>
      </c>
      <c r="F37" s="56">
        <v>0.96</v>
      </c>
      <c r="G37" s="52"/>
      <c r="H37" s="57">
        <f t="shared" si="1"/>
        <v>0.16326530612244897</v>
      </c>
      <c r="I37" s="58"/>
    </row>
    <row r="38" spans="1:9" ht="16" customHeight="1" x14ac:dyDescent="0.2">
      <c r="A38" s="54"/>
      <c r="B38" s="59" t="s">
        <v>55</v>
      </c>
      <c r="C38" s="60"/>
      <c r="D38" s="59"/>
      <c r="E38" s="61"/>
      <c r="F38" s="61"/>
      <c r="G38" s="61">
        <f>SUM(F32:F35)</f>
        <v>1.75</v>
      </c>
      <c r="H38" s="57"/>
      <c r="I38" s="50"/>
    </row>
    <row r="39" spans="1:9" ht="16" customHeight="1" x14ac:dyDescent="0.2">
      <c r="A39" s="54"/>
      <c r="B39" s="62" t="s">
        <v>56</v>
      </c>
      <c r="C39" s="62"/>
      <c r="D39" s="62"/>
      <c r="E39" s="63"/>
      <c r="F39" s="63">
        <f>SUM(F32:F37)</f>
        <v>4.58</v>
      </c>
      <c r="G39" s="52"/>
      <c r="H39" s="57"/>
      <c r="I39" s="50"/>
    </row>
    <row r="40" spans="1:9" ht="16" customHeight="1" x14ac:dyDescent="0.2">
      <c r="A40" s="54"/>
      <c r="B40" s="52"/>
      <c r="C40" s="52"/>
      <c r="D40" s="52"/>
      <c r="E40" s="64"/>
      <c r="F40" s="64"/>
      <c r="G40" s="52"/>
      <c r="H40" s="57"/>
      <c r="I40" s="50"/>
    </row>
    <row r="41" spans="1:9" ht="17" customHeight="1" x14ac:dyDescent="0.2">
      <c r="A41" s="54"/>
      <c r="B41" s="52" t="s">
        <v>57</v>
      </c>
      <c r="C41" s="53" t="s">
        <v>49</v>
      </c>
      <c r="D41" s="53" t="s">
        <v>49</v>
      </c>
      <c r="E41" s="55">
        <v>14.6</v>
      </c>
      <c r="F41" s="56">
        <v>0</v>
      </c>
      <c r="G41" s="52"/>
      <c r="H41" s="57">
        <f t="shared" ref="H41:H46" si="2">F41/$F$59</f>
        <v>0</v>
      </c>
      <c r="I41" s="58"/>
    </row>
    <row r="42" spans="1:9" ht="17" customHeight="1" x14ac:dyDescent="0.2">
      <c r="A42" s="54"/>
      <c r="B42" s="52" t="s">
        <v>58</v>
      </c>
      <c r="C42" s="53" t="s">
        <v>49</v>
      </c>
      <c r="D42" s="53" t="s">
        <v>49</v>
      </c>
      <c r="E42" s="55">
        <v>0</v>
      </c>
      <c r="F42" s="56">
        <v>0.04</v>
      </c>
      <c r="G42" s="52"/>
      <c r="H42" s="57">
        <f t="shared" si="2"/>
        <v>6.8027210884353748E-3</v>
      </c>
      <c r="I42" s="58"/>
    </row>
    <row r="43" spans="1:9" ht="16" customHeight="1" x14ac:dyDescent="0.2">
      <c r="A43" s="54"/>
      <c r="B43" s="52" t="s">
        <v>59</v>
      </c>
      <c r="C43" s="53" t="s">
        <v>49</v>
      </c>
      <c r="D43" s="53" t="s">
        <v>49</v>
      </c>
      <c r="E43" s="55">
        <v>0.55600000000000005</v>
      </c>
      <c r="F43" s="56">
        <v>0.2</v>
      </c>
      <c r="G43" s="52"/>
      <c r="H43" s="57">
        <f t="shared" si="2"/>
        <v>3.4013605442176874E-2</v>
      </c>
      <c r="I43" s="58"/>
    </row>
    <row r="44" spans="1:9" ht="16" customHeight="1" x14ac:dyDescent="0.2">
      <c r="A44" s="54"/>
      <c r="B44" s="52" t="s">
        <v>60</v>
      </c>
      <c r="C44" s="53" t="s">
        <v>49</v>
      </c>
      <c r="D44" s="53" t="s">
        <v>49</v>
      </c>
      <c r="E44" s="55">
        <v>0</v>
      </c>
      <c r="F44" s="56">
        <v>0</v>
      </c>
      <c r="G44" s="52"/>
      <c r="H44" s="57">
        <f t="shared" si="2"/>
        <v>0</v>
      </c>
      <c r="I44" s="58"/>
    </row>
    <row r="45" spans="1:9" x14ac:dyDescent="0.2">
      <c r="B45" s="52" t="s">
        <v>61</v>
      </c>
      <c r="C45" s="53" t="s">
        <v>49</v>
      </c>
      <c r="D45" s="53" t="s">
        <v>49</v>
      </c>
      <c r="E45" s="55">
        <v>0.318</v>
      </c>
      <c r="F45" s="56">
        <v>0.13</v>
      </c>
      <c r="G45" s="52"/>
      <c r="H45" s="57">
        <f t="shared" si="2"/>
        <v>2.2108843537414966E-2</v>
      </c>
      <c r="I45" s="58"/>
    </row>
    <row r="46" spans="1:9" x14ac:dyDescent="0.2">
      <c r="B46" s="52" t="s">
        <v>62</v>
      </c>
      <c r="C46" s="53" t="s">
        <v>49</v>
      </c>
      <c r="D46" s="53" t="s">
        <v>49</v>
      </c>
      <c r="E46" s="55">
        <v>0.38500000000000001</v>
      </c>
      <c r="F46" s="56">
        <v>0.16</v>
      </c>
      <c r="G46" s="52"/>
      <c r="H46" s="57">
        <f t="shared" si="2"/>
        <v>2.7210884353741499E-2</v>
      </c>
      <c r="I46" s="58"/>
    </row>
    <row r="47" spans="1:9" x14ac:dyDescent="0.2">
      <c r="B47" s="59" t="s">
        <v>63</v>
      </c>
      <c r="C47" s="60"/>
      <c r="D47" s="65"/>
      <c r="E47" s="61"/>
      <c r="F47" s="61"/>
      <c r="G47" s="61">
        <f>SUM(F41:F44)</f>
        <v>0.24000000000000002</v>
      </c>
      <c r="H47" s="57"/>
      <c r="I47" s="50"/>
    </row>
    <row r="48" spans="1:9" x14ac:dyDescent="0.2">
      <c r="B48" s="62" t="s">
        <v>64</v>
      </c>
      <c r="C48" s="62"/>
      <c r="D48" s="62"/>
      <c r="E48" s="63"/>
      <c r="F48" s="63">
        <f>SUM(F41:F46)</f>
        <v>0.53</v>
      </c>
      <c r="G48" s="52"/>
      <c r="H48" s="57"/>
      <c r="I48" s="50"/>
    </row>
    <row r="49" spans="1:9" s="66" customFormat="1" x14ac:dyDescent="0.2">
      <c r="A49"/>
      <c r="B49" s="52"/>
      <c r="C49" s="52"/>
      <c r="D49" s="52"/>
      <c r="E49" s="64"/>
      <c r="F49" s="64"/>
      <c r="G49" s="52"/>
      <c r="H49" s="57"/>
      <c r="I49" s="50"/>
    </row>
    <row r="50" spans="1:9" s="66" customFormat="1" x14ac:dyDescent="0.2">
      <c r="A50"/>
      <c r="B50" s="52"/>
      <c r="C50" s="52"/>
      <c r="D50" s="52"/>
      <c r="E50" s="64"/>
      <c r="F50" s="64"/>
      <c r="G50" s="52"/>
      <c r="H50" s="57"/>
      <c r="I50" s="50"/>
    </row>
    <row r="51" spans="1:9" ht="16" customHeight="1" x14ac:dyDescent="0.2">
      <c r="A51" s="54"/>
      <c r="B51" s="52" t="s">
        <v>65</v>
      </c>
      <c r="C51" s="53" t="s">
        <v>49</v>
      </c>
      <c r="D51" s="53" t="s">
        <v>49</v>
      </c>
      <c r="E51" s="55">
        <v>1.9</v>
      </c>
      <c r="F51" s="56">
        <v>0.26</v>
      </c>
      <c r="G51" s="52"/>
      <c r="H51" s="57">
        <f>F51/$F$59</f>
        <v>4.4217687074829932E-2</v>
      </c>
      <c r="I51" s="58"/>
    </row>
    <row r="52" spans="1:9" ht="16" customHeight="1" x14ac:dyDescent="0.2">
      <c r="A52" s="54"/>
      <c r="B52" s="52"/>
      <c r="C52" s="52"/>
      <c r="D52" s="52"/>
      <c r="E52" s="64"/>
      <c r="F52" s="64"/>
      <c r="G52" s="52"/>
      <c r="H52" s="57"/>
      <c r="I52" s="50"/>
    </row>
    <row r="53" spans="1:9" x14ac:dyDescent="0.2">
      <c r="B53" s="52" t="s">
        <v>10</v>
      </c>
      <c r="C53" s="67" t="s">
        <v>49</v>
      </c>
      <c r="D53" s="67" t="s">
        <v>49</v>
      </c>
      <c r="E53" s="55">
        <v>0.22700000000000001</v>
      </c>
      <c r="F53" s="56">
        <v>0.08</v>
      </c>
      <c r="G53" s="52"/>
      <c r="H53" s="57">
        <f>F53/$F$59</f>
        <v>1.360544217687075E-2</v>
      </c>
      <c r="I53" s="58"/>
    </row>
    <row r="54" spans="1:9" x14ac:dyDescent="0.2">
      <c r="B54" s="52"/>
      <c r="C54" s="52"/>
      <c r="D54" s="52"/>
      <c r="E54" s="64"/>
      <c r="F54" s="64"/>
      <c r="G54" s="52"/>
      <c r="H54" s="57"/>
      <c r="I54" s="50"/>
    </row>
    <row r="55" spans="1:9" x14ac:dyDescent="0.2">
      <c r="B55" s="52" t="s">
        <v>66</v>
      </c>
      <c r="C55" s="67" t="s">
        <v>49</v>
      </c>
      <c r="D55" s="67" t="s">
        <v>49</v>
      </c>
      <c r="E55" s="55">
        <v>0.88</v>
      </c>
      <c r="F55" s="56">
        <v>0.38</v>
      </c>
      <c r="G55" s="52"/>
      <c r="H55" s="57">
        <f>F55/$F$59</f>
        <v>6.4625850340136057E-2</v>
      </c>
      <c r="I55" s="58"/>
    </row>
    <row r="56" spans="1:9" x14ac:dyDescent="0.2">
      <c r="B56" s="52"/>
      <c r="C56" s="52"/>
      <c r="D56" s="52"/>
      <c r="E56" s="64"/>
      <c r="F56" s="64"/>
      <c r="G56" s="52"/>
      <c r="H56" s="57"/>
      <c r="I56" s="50"/>
    </row>
    <row r="57" spans="1:9" x14ac:dyDescent="0.2">
      <c r="B57" s="52" t="s">
        <v>12</v>
      </c>
      <c r="C57" s="67" t="s">
        <v>49</v>
      </c>
      <c r="D57" s="67" t="s">
        <v>49</v>
      </c>
      <c r="E57" s="55">
        <v>0.48499999999999999</v>
      </c>
      <c r="F57" s="56">
        <v>0.05</v>
      </c>
      <c r="G57" s="52"/>
      <c r="H57" s="57">
        <f>F57/$F$59</f>
        <v>8.5034013605442185E-3</v>
      </c>
      <c r="I57" s="58"/>
    </row>
    <row r="59" spans="1:9" x14ac:dyDescent="0.2">
      <c r="D59" s="68" t="s">
        <v>26</v>
      </c>
      <c r="E59" s="69"/>
      <c r="F59" s="69">
        <f>SUM(F32:F58)-F39-F48</f>
        <v>5.88</v>
      </c>
      <c r="G59" s="52"/>
      <c r="H59" s="57">
        <f>SUM(H32:H58)</f>
        <v>1</v>
      </c>
    </row>
    <row r="65" spans="2:12" ht="17" thickBot="1" x14ac:dyDescent="0.25"/>
    <row r="66" spans="2:12" x14ac:dyDescent="0.2">
      <c r="B66" s="70"/>
      <c r="C66" s="71"/>
      <c r="D66" s="71"/>
      <c r="E66" s="71"/>
      <c r="F66" s="72"/>
      <c r="H66" s="70"/>
      <c r="I66" s="71"/>
      <c r="J66" s="71"/>
      <c r="K66" s="71"/>
      <c r="L66" s="72"/>
    </row>
    <row r="67" spans="2:12" x14ac:dyDescent="0.2">
      <c r="B67" s="73"/>
      <c r="F67" s="74"/>
      <c r="H67" s="73"/>
      <c r="L67" s="74"/>
    </row>
    <row r="68" spans="2:12" x14ac:dyDescent="0.2">
      <c r="B68" s="73"/>
      <c r="F68" s="74"/>
      <c r="H68" s="73"/>
      <c r="L68" s="74"/>
    </row>
    <row r="69" spans="2:12" x14ac:dyDescent="0.2">
      <c r="B69" s="73"/>
      <c r="F69" s="74"/>
      <c r="H69" s="73"/>
      <c r="L69" s="74"/>
    </row>
    <row r="70" spans="2:12" x14ac:dyDescent="0.2">
      <c r="B70" s="73"/>
      <c r="F70" s="74"/>
      <c r="H70" s="73"/>
      <c r="L70" s="74"/>
    </row>
    <row r="71" spans="2:12" x14ac:dyDescent="0.2">
      <c r="B71" s="73"/>
      <c r="F71" s="74"/>
      <c r="H71" s="73"/>
      <c r="L71" s="74"/>
    </row>
    <row r="72" spans="2:12" x14ac:dyDescent="0.2">
      <c r="B72" s="73"/>
      <c r="F72" s="74"/>
      <c r="H72" s="73"/>
      <c r="L72" s="74"/>
    </row>
    <row r="73" spans="2:12" x14ac:dyDescent="0.2">
      <c r="B73" s="73"/>
      <c r="F73" s="74"/>
      <c r="H73" s="73"/>
      <c r="L73" s="74"/>
    </row>
    <row r="74" spans="2:12" x14ac:dyDescent="0.2">
      <c r="B74" s="73"/>
      <c r="F74" s="74"/>
      <c r="H74" s="73"/>
      <c r="L74" s="74"/>
    </row>
    <row r="75" spans="2:12" x14ac:dyDescent="0.2">
      <c r="B75" s="73"/>
      <c r="F75" s="74"/>
      <c r="H75" s="73"/>
      <c r="L75" s="74"/>
    </row>
    <row r="76" spans="2:12" x14ac:dyDescent="0.2">
      <c r="B76" s="73"/>
      <c r="F76" s="74"/>
      <c r="H76" s="73"/>
      <c r="L76" s="74"/>
    </row>
    <row r="77" spans="2:12" x14ac:dyDescent="0.2">
      <c r="B77" s="73"/>
      <c r="F77" s="74"/>
      <c r="H77" s="73"/>
      <c r="L77" s="74"/>
    </row>
    <row r="78" spans="2:12" x14ac:dyDescent="0.2">
      <c r="B78" s="73"/>
      <c r="F78" s="74"/>
      <c r="H78" s="73"/>
      <c r="L78" s="74"/>
    </row>
    <row r="79" spans="2:12" x14ac:dyDescent="0.2">
      <c r="B79" s="73"/>
      <c r="F79" s="74"/>
      <c r="H79" s="73"/>
      <c r="L79" s="74"/>
    </row>
    <row r="80" spans="2:12" x14ac:dyDescent="0.2">
      <c r="B80" s="73"/>
      <c r="F80" s="74"/>
      <c r="H80" s="73"/>
      <c r="L80" s="74"/>
    </row>
    <row r="81" spans="2:12" x14ac:dyDescent="0.2">
      <c r="B81" s="73"/>
      <c r="F81" s="74"/>
      <c r="H81" s="73"/>
      <c r="L81" s="74"/>
    </row>
    <row r="82" spans="2:12" x14ac:dyDescent="0.2">
      <c r="B82" s="73"/>
      <c r="F82" s="74"/>
      <c r="H82" s="73"/>
      <c r="L82" s="74"/>
    </row>
    <row r="83" spans="2:12" x14ac:dyDescent="0.2">
      <c r="B83" s="73"/>
      <c r="F83" s="74"/>
      <c r="H83" s="73"/>
      <c r="L83" s="74"/>
    </row>
    <row r="84" spans="2:12" x14ac:dyDescent="0.2">
      <c r="B84" s="73"/>
      <c r="F84" s="74"/>
      <c r="H84" s="73"/>
      <c r="L84" s="74"/>
    </row>
    <row r="85" spans="2:12" x14ac:dyDescent="0.2">
      <c r="B85" s="73"/>
      <c r="F85" s="74"/>
      <c r="H85" s="73"/>
      <c r="L85" s="74"/>
    </row>
    <row r="86" spans="2:12" x14ac:dyDescent="0.2">
      <c r="B86" s="73"/>
      <c r="F86" s="74"/>
      <c r="H86" s="73"/>
      <c r="L86" s="74"/>
    </row>
    <row r="87" spans="2:12" x14ac:dyDescent="0.2">
      <c r="B87" s="73"/>
      <c r="F87" s="74"/>
      <c r="H87" s="73"/>
      <c r="L87" s="74"/>
    </row>
    <row r="88" spans="2:12" x14ac:dyDescent="0.2">
      <c r="B88" s="73"/>
      <c r="F88" s="74"/>
      <c r="H88" s="73"/>
      <c r="L88" s="74"/>
    </row>
    <row r="89" spans="2:12" x14ac:dyDescent="0.2">
      <c r="B89" s="73"/>
      <c r="F89" s="74"/>
      <c r="H89" s="73"/>
      <c r="L89" s="74"/>
    </row>
    <row r="90" spans="2:12" x14ac:dyDescent="0.2">
      <c r="B90" s="73"/>
      <c r="F90" s="74"/>
      <c r="H90" s="73"/>
      <c r="L90" s="74"/>
    </row>
    <row r="91" spans="2:12" x14ac:dyDescent="0.2">
      <c r="B91" s="73"/>
      <c r="F91" s="74"/>
      <c r="H91" s="73"/>
      <c r="L91" s="74"/>
    </row>
    <row r="92" spans="2:12" x14ac:dyDescent="0.2">
      <c r="B92" s="73"/>
      <c r="F92" s="74"/>
      <c r="H92" s="73"/>
      <c r="L92" s="74"/>
    </row>
    <row r="93" spans="2:12" x14ac:dyDescent="0.2">
      <c r="B93" s="73"/>
      <c r="F93" s="74"/>
      <c r="H93" s="73"/>
      <c r="L93" s="74"/>
    </row>
    <row r="94" spans="2:12" x14ac:dyDescent="0.2">
      <c r="B94" s="73"/>
      <c r="F94" s="74"/>
      <c r="H94" s="73"/>
      <c r="L94" s="74"/>
    </row>
    <row r="95" spans="2:12" x14ac:dyDescent="0.2">
      <c r="B95" s="73"/>
      <c r="F95" s="74"/>
      <c r="H95" s="73"/>
      <c r="L95" s="74"/>
    </row>
    <row r="96" spans="2:12" x14ac:dyDescent="0.2">
      <c r="B96" s="73"/>
      <c r="F96" s="74"/>
      <c r="H96" s="73"/>
      <c r="L96" s="74"/>
    </row>
    <row r="97" spans="2:12" x14ac:dyDescent="0.2">
      <c r="B97" s="73"/>
      <c r="F97" s="74"/>
      <c r="H97" s="73"/>
      <c r="L97" s="74"/>
    </row>
    <row r="98" spans="2:12" x14ac:dyDescent="0.2">
      <c r="B98" s="73"/>
      <c r="F98" s="74"/>
      <c r="H98" s="73"/>
      <c r="L98" s="74"/>
    </row>
    <row r="99" spans="2:12" x14ac:dyDescent="0.2">
      <c r="B99" s="73"/>
      <c r="F99" s="74"/>
      <c r="H99" s="73"/>
      <c r="L99" s="74"/>
    </row>
    <row r="100" spans="2:12" x14ac:dyDescent="0.2">
      <c r="B100" s="73"/>
      <c r="F100" s="74"/>
      <c r="H100" s="73"/>
      <c r="L100" s="74"/>
    </row>
    <row r="101" spans="2:12" x14ac:dyDescent="0.2">
      <c r="B101" s="73"/>
      <c r="F101" s="74"/>
      <c r="H101" s="73"/>
      <c r="L101" s="74"/>
    </row>
    <row r="102" spans="2:12" x14ac:dyDescent="0.2">
      <c r="B102" s="73"/>
      <c r="F102" s="74"/>
      <c r="H102" s="73"/>
      <c r="L102" s="74"/>
    </row>
    <row r="103" spans="2:12" x14ac:dyDescent="0.2">
      <c r="B103" s="73"/>
      <c r="F103" s="74"/>
      <c r="H103" s="73"/>
      <c r="L103" s="74"/>
    </row>
    <row r="104" spans="2:12" x14ac:dyDescent="0.2">
      <c r="B104" s="73"/>
      <c r="F104" s="74"/>
      <c r="H104" s="73"/>
      <c r="L104" s="74"/>
    </row>
    <row r="105" spans="2:12" x14ac:dyDescent="0.2">
      <c r="B105" s="73"/>
      <c r="F105" s="74"/>
      <c r="H105" s="73"/>
      <c r="L105" s="74"/>
    </row>
    <row r="106" spans="2:12" x14ac:dyDescent="0.2">
      <c r="B106" s="73"/>
      <c r="F106" s="74"/>
      <c r="H106" s="73"/>
      <c r="L106" s="74"/>
    </row>
    <row r="107" spans="2:12" ht="17" thickBot="1" x14ac:dyDescent="0.25">
      <c r="B107" s="75"/>
      <c r="C107" s="76"/>
      <c r="D107" s="76"/>
      <c r="E107" s="76"/>
      <c r="F107" s="77"/>
      <c r="H107" s="75"/>
      <c r="I107" s="76"/>
      <c r="J107" s="76"/>
      <c r="K107" s="76"/>
      <c r="L107" s="77"/>
    </row>
  </sheetData>
  <mergeCells count="16">
    <mergeCell ref="Z5:Z6"/>
    <mergeCell ref="AH5:AI7"/>
    <mergeCell ref="R7:T8"/>
    <mergeCell ref="B4:J4"/>
    <mergeCell ref="B1:J1"/>
    <mergeCell ref="B2:J2"/>
    <mergeCell ref="Q2:AG2"/>
    <mergeCell ref="V3:AB3"/>
    <mergeCell ref="AD3:AG3"/>
    <mergeCell ref="B28:H28"/>
    <mergeCell ref="V12:X13"/>
    <mergeCell ref="R13:T14"/>
    <mergeCell ref="V14:X15"/>
    <mergeCell ref="R15:T16"/>
    <mergeCell ref="V16:X17"/>
    <mergeCell ref="R17:T1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022CAB06E30C4680FCF099B0CD3054" ma:contentTypeVersion="17" ma:contentTypeDescription="Create a new document." ma:contentTypeScope="" ma:versionID="fc3340383e0779f83fb3c99391270c40">
  <xsd:schema xmlns:xsd="http://www.w3.org/2001/XMLSchema" xmlns:xs="http://www.w3.org/2001/XMLSchema" xmlns:p="http://schemas.microsoft.com/office/2006/metadata/properties" xmlns:ns2="288486f9-a0c4-4f1e-b03c-0f534a47a511" xmlns:ns3="a1a10eef-9c42-4a44-8ef1-8d0198e5cb1a" targetNamespace="http://schemas.microsoft.com/office/2006/metadata/properties" ma:root="true" ma:fieldsID="c61ee3ef7f8a38121a7fc1d55fae6c89" ns2:_="" ns3:_="">
    <xsd:import namespace="288486f9-a0c4-4f1e-b03c-0f534a47a511"/>
    <xsd:import namespace="a1a10eef-9c42-4a44-8ef1-8d0198e5cb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8486f9-a0c4-4f1e-b03c-0f534a47a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b3b3f51-b5f6-41ad-9a8f-d510c77cbb43"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a10eef-9c42-4a44-8ef1-8d0198e5cb1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3288a82-cbb1-4938-a505-a42da1429c13}" ma:internalName="TaxCatchAll" ma:showField="CatchAllData" ma:web="a1a10eef-9c42-4a44-8ef1-8d0198e5cb1a">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1a10eef-9c42-4a44-8ef1-8d0198e5cb1a" xsi:nil="true"/>
    <lcf76f155ced4ddcb4097134ff3c332f xmlns="288486f9-a0c4-4f1e-b03c-0f534a47a51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0C1F04-B8AC-4616-A6D2-A2F314F98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8486f9-a0c4-4f1e-b03c-0f534a47a511"/>
    <ds:schemaRef ds:uri="a1a10eef-9c42-4a44-8ef1-8d0198e5c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C2A6C5-21C6-4768-B8B5-B7015FF76620}">
  <ds:schemaRefs>
    <ds:schemaRef ds:uri="http://purl.org/dc/terms/"/>
    <ds:schemaRef ds:uri="http://schemas.microsoft.com/office/infopath/2007/PartnerControls"/>
    <ds:schemaRef ds:uri="http://purl.org/dc/dcmitype/"/>
    <ds:schemaRef ds:uri="http://www.w3.org/XML/1998/namespace"/>
    <ds:schemaRef ds:uri="http://schemas.microsoft.com/office/2006/metadata/properties"/>
    <ds:schemaRef ds:uri="288486f9-a0c4-4f1e-b03c-0f534a47a511"/>
    <ds:schemaRef ds:uri="http://schemas.microsoft.com/office/2006/documentManagement/types"/>
    <ds:schemaRef ds:uri="a1a10eef-9c42-4a44-8ef1-8d0198e5cb1a"/>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DCDA5BD9-00A2-491A-BB38-A71EE42D56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Matt Grey</cp:lastModifiedBy>
  <cp:revision/>
  <dcterms:created xsi:type="dcterms:W3CDTF">2022-10-23T06:04:05Z</dcterms:created>
  <dcterms:modified xsi:type="dcterms:W3CDTF">2023-11-17T14:36:30Z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0x010100AF022CAB06E30C4680FCF099B0CD3054</vt:lpwstr>
  </property>
  <property fmtid="{D5CDD505-2E9C-101B-9397-08002B2CF9AE}" pid="3" name="MediaServiceImageTags">
    <vt:lpwstr/>
  </property>
</Properties>
</file>