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https://eventdecision.sharepoint.com/sites/EventDecision/Shared Documents/_TRACK/TRACK/CLIENTS/AEOREMA PLC/CHEERFUL TWENTYFIRST/NY TIMES ART BASEL 2023/track Reports/"/>
    </mc:Choice>
  </mc:AlternateContent>
  <xr:revisionPtr revIDLastSave="69" documentId="8_{B2B42177-B49A-487E-BFD3-C539DCA08C61}" xr6:coauthVersionLast="47" xr6:coauthVersionMax="47" xr10:uidLastSave="{773D22E5-78EC-4149-8BA3-4B6A08BADE7C}"/>
  <bookViews>
    <workbookView xWindow="0" yWindow="500" windowWidth="27920" windowHeight="16500" xr2:uid="{CAF8094B-CF2E-5E47-9120-E6C236A33852}"/>
  </bookViews>
  <sheets>
    <sheet name="SUMMARY" sheetId="2"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2" l="1"/>
  <c r="F57" i="2"/>
  <c r="F53" i="2"/>
  <c r="F46" i="2"/>
  <c r="F45" i="2"/>
  <c r="F44" i="2"/>
  <c r="F43" i="2"/>
  <c r="F42" i="2"/>
  <c r="F36" i="2"/>
  <c r="F35" i="2"/>
  <c r="F34" i="2"/>
  <c r="F33" i="2"/>
  <c r="I14" i="2"/>
  <c r="J10" i="2" s="1"/>
  <c r="Y7" i="2" s="1"/>
  <c r="C13" i="2"/>
  <c r="AB8" i="2"/>
  <c r="AA8" i="2"/>
  <c r="Z8" i="2"/>
  <c r="Y8" i="2"/>
  <c r="X8" i="2"/>
  <c r="W8" i="2"/>
  <c r="V8" i="2"/>
  <c r="G47" i="2" l="1"/>
  <c r="J13" i="2"/>
  <c r="AB7" i="2" s="1"/>
  <c r="Y13" i="2"/>
  <c r="Y15" i="2" s="1"/>
  <c r="F48" i="2"/>
  <c r="F39" i="2"/>
  <c r="G38" i="2"/>
  <c r="J7" i="2"/>
  <c r="J9" i="2"/>
  <c r="X7" i="2" s="1"/>
  <c r="J11" i="2"/>
  <c r="Z7" i="2" s="1"/>
  <c r="J12" i="2"/>
  <c r="AA7" i="2" s="1"/>
  <c r="J8" i="2"/>
  <c r="W7" i="2" s="1"/>
  <c r="Y17" i="2" l="1"/>
  <c r="J17" i="2"/>
  <c r="I19" i="2"/>
  <c r="J19" i="2" s="1"/>
  <c r="F59" i="2"/>
  <c r="J16" i="2"/>
  <c r="V7" i="2"/>
  <c r="J14" i="2"/>
  <c r="H32" i="2" l="1"/>
  <c r="H42" i="2"/>
  <c r="H34" i="2"/>
  <c r="H51" i="2"/>
  <c r="H44" i="2"/>
  <c r="H33" i="2"/>
  <c r="H35" i="2"/>
  <c r="H36" i="2"/>
  <c r="H57" i="2"/>
  <c r="H37" i="2"/>
  <c r="H41" i="2"/>
  <c r="H43" i="2"/>
  <c r="H45" i="2"/>
  <c r="H46" i="2"/>
  <c r="H53" i="2"/>
  <c r="H55" i="2"/>
  <c r="H59" i="2" l="1"/>
</calcChain>
</file>

<file path=xl/sharedStrings.xml><?xml version="1.0" encoding="utf-8"?>
<sst xmlns="http://schemas.openxmlformats.org/spreadsheetml/2006/main" count="121" uniqueCount="78">
  <si>
    <t>event:decision Event Emissions Audit Summary</t>
  </si>
  <si>
    <t>For Cheerful Twentyfirst Staff Only</t>
  </si>
  <si>
    <t>Emissions Calculations</t>
  </si>
  <si>
    <t>tCO2e</t>
  </si>
  <si>
    <t>%</t>
  </si>
  <si>
    <t>Travel</t>
  </si>
  <si>
    <t>Accomm</t>
  </si>
  <si>
    <t>Food &amp; Beverage</t>
  </si>
  <si>
    <t>Event Energy</t>
  </si>
  <si>
    <t>Materials</t>
  </si>
  <si>
    <t>Transport</t>
  </si>
  <si>
    <t>Waste</t>
  </si>
  <si>
    <t>boundaries:</t>
  </si>
  <si>
    <t>&lt;- C21: Copy &amp; Paste this whole section</t>
  </si>
  <si>
    <t>Project</t>
  </si>
  <si>
    <t>Event duration (days), delegates (where applicable), staff, event area (sqm.).</t>
  </si>
  <si>
    <t>Event Name:</t>
  </si>
  <si>
    <t>Total Travel</t>
  </si>
  <si>
    <t>C21: Please copy &amp; paste only lines 7&amp;8 for client report</t>
  </si>
  <si>
    <t>Total Accommodation</t>
  </si>
  <si>
    <t>Event Duration</t>
  </si>
  <si>
    <t>days</t>
  </si>
  <si>
    <t>Total F&amp;B</t>
  </si>
  <si>
    <t>Set up</t>
  </si>
  <si>
    <t>Rehearsal</t>
  </si>
  <si>
    <t>De rig</t>
  </si>
  <si>
    <r>
      <t>T</t>
    </r>
    <r>
      <rPr>
        <sz val="13.95"/>
        <color rgb="FF13022B"/>
        <rFont val="Source Sans Pro"/>
        <family val="2"/>
        <charset val="1"/>
      </rPr>
      <t>otal Tonnes</t>
    </r>
    <r>
      <rPr>
        <sz val="13.95"/>
        <color rgb="FF000000"/>
        <rFont val="Source Sans Pro"/>
        <family val="2"/>
        <charset val="1"/>
      </rPr>
      <t xml:space="preserve"> of CO</t>
    </r>
    <r>
      <rPr>
        <sz val="13.95"/>
        <color rgb="FF000000"/>
        <rFont val="Source Sans Pro"/>
        <family val="2"/>
        <charset val="1"/>
      </rPr>
      <t>₂</t>
    </r>
    <r>
      <rPr>
        <sz val="13.95"/>
        <color rgb="FF000000"/>
        <rFont val="Source Sans Pro"/>
        <family val="2"/>
        <charset val="1"/>
      </rPr>
      <t xml:space="preserve">e </t>
    </r>
    <r>
      <rPr>
        <sz val="13.95"/>
        <color rgb="FF000000"/>
        <rFont val="Source Sans Pro"/>
        <family val="2"/>
        <charset val="1"/>
      </rPr>
      <t>calculated</t>
    </r>
  </si>
  <si>
    <t>Total</t>
  </si>
  <si>
    <t>C21: This is your total emissions for this event</t>
  </si>
  <si>
    <t>Waste: recyclable and residual waste, estimated.</t>
  </si>
  <si>
    <t>TOTAL EMISSIONS</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</si>
  <si>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in-person delegate</t>
    </r>
  </si>
  <si>
    <t>Country</t>
  </si>
  <si>
    <t>C21: This is your  emissions per in person delegate, this is the one you'll most likely use</t>
  </si>
  <si>
    <t>TOTAL Delegate to Crew emissions ratio</t>
  </si>
  <si>
    <r>
      <rPr>
        <sz val="13.95"/>
        <color rgb="FF000000"/>
        <rFont val="Source Sans Pro"/>
        <family val="2"/>
      </rPr>
      <t>T</t>
    </r>
    <r>
      <rPr>
        <sz val="13.95"/>
        <color rgb="FF13022B"/>
        <rFont val="Source Sans Pro"/>
        <family val="2"/>
      </rPr>
      <t>otal Tonnes</t>
    </r>
    <r>
      <rPr>
        <sz val="13.95"/>
        <color rgb="FF000000"/>
        <rFont val="Source Sans Pro"/>
        <family val="2"/>
      </rPr>
      <t xml:space="preserve"> of CO₂e per total delegates</t>
    </r>
  </si>
  <si>
    <t>Participants</t>
  </si>
  <si>
    <t>in-person</t>
  </si>
  <si>
    <t>TRAVEL Delegate to Crew emissions ratio</t>
  </si>
  <si>
    <t>C21: This is your  emissions per total delegates. You'll use this for a hybrid event if it draws a clearer picture for clients</t>
  </si>
  <si>
    <t>online</t>
  </si>
  <si>
    <t>Total Travel without FLIGHTS</t>
  </si>
  <si>
    <t>Crew</t>
  </si>
  <si>
    <t xml:space="preserve">Event Space in use </t>
  </si>
  <si>
    <t>sqm</t>
  </si>
  <si>
    <t>Number</t>
  </si>
  <si>
    <t>Total KM</t>
  </si>
  <si>
    <t>factor</t>
  </si>
  <si>
    <t>Sub Total</t>
  </si>
  <si>
    <t>Delegate Flights</t>
  </si>
  <si>
    <t>-</t>
  </si>
  <si>
    <t>Delegate Train</t>
  </si>
  <si>
    <t>Delegate Private Vehicles</t>
  </si>
  <si>
    <t>Delegate Coaches</t>
  </si>
  <si>
    <t>Delegate Accommodation</t>
  </si>
  <si>
    <t>Delegate Food &amp; Beverage</t>
  </si>
  <si>
    <t>Delegate Travel</t>
  </si>
  <si>
    <t>TOTAL DELEGATE</t>
  </si>
  <si>
    <t>Crew Flights</t>
  </si>
  <si>
    <t>Crew Train</t>
  </si>
  <si>
    <t>Crew Private Vehicles</t>
  </si>
  <si>
    <t>Crew Coaches</t>
  </si>
  <si>
    <t>Crew Accomodation</t>
  </si>
  <si>
    <t>Crew Food &amp; Beverage</t>
  </si>
  <si>
    <t>Crew Travel</t>
  </si>
  <si>
    <t xml:space="preserve">TOTAL CREW </t>
  </si>
  <si>
    <t>Event Energy (kWh)</t>
  </si>
  <si>
    <t>Equipment Transport</t>
  </si>
  <si>
    <t>POST EVENT</t>
  </si>
  <si>
    <t>Catering: reported number of meals (non-vegetarian, vegetarian, vegan) and beverages for delegates crew/ build staff for duration of event.</t>
  </si>
  <si>
    <t>Transportation: reported transported weight of AV, materials, furniture and other items, distance and mode of transportation.</t>
  </si>
  <si>
    <t>Unknown</t>
  </si>
  <si>
    <t>Materials: reported printed matter, plastics, recyclable materials and other materials used in  delivery.</t>
  </si>
  <si>
    <t xml:space="preserve">Energy: estimated  consumption  (kWh) within event spaces for duration of event. </t>
  </si>
  <si>
    <t>Travel: reported delegate &amp; crew and travel by mode (air, private vehicle, public transport) and distance.</t>
  </si>
  <si>
    <t>Accommodation: reported hotel nights for delegates &amp; crew by star-rating.</t>
  </si>
  <si>
    <t>NYT - Art Basel</t>
  </si>
  <si>
    <t>Miami,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</si>
</sst>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26"/>
      <color theme="0"/>
      <name val="Calibri"/>
      <family val="2"/>
      <scheme val="minor"/>
    </font>
    <font>
      <b/>
      <sz val="26"/>
      <color rgb="FFFF0000"/>
      <name val="Calibri"/>
      <family val="2"/>
      <scheme val="minor"/>
    </font>
    <font>
      <b/>
      <sz val="20"/>
      <color rgb="FF000000"/>
      <name val="Cordia New"/>
      <family val="2"/>
    </font>
    <font>
      <sz val="12"/>
      <color rgb="FF008CC6"/>
      <name val="Calibri"/>
      <family val="2"/>
      <scheme val="minor"/>
    </font>
    <font>
      <sz val="12"/>
      <color rgb="FFFFFFFF"/>
      <name val="Calibri"/>
      <family val="2"/>
      <scheme val="minor"/>
    </font>
    <font>
      <sz val="11"/>
      <color rgb="FFFFFFFF"/>
      <name val="Source Sans Pro"/>
      <family val="2"/>
      <charset val="1"/>
    </font>
    <font>
      <sz val="11"/>
      <color rgb="FF757171"/>
      <name val="Source Sans Pro"/>
      <family val="2"/>
    </font>
    <font>
      <b/>
      <sz val="11"/>
      <color rgb="FF000000"/>
      <name val="Source Sans Pro"/>
      <family val="2"/>
      <charset val="1"/>
    </font>
    <font>
      <sz val="13.95"/>
      <color rgb="FF000000"/>
      <name val="Source Sans Pro"/>
      <family val="2"/>
      <charset val="1"/>
    </font>
    <font>
      <sz val="13.95"/>
      <color rgb="FF13022B"/>
      <name val="Source Sans Pro"/>
      <family val="2"/>
      <charset val="1"/>
    </font>
    <font>
      <sz val="12"/>
      <color theme="1"/>
      <name val="Source Sans Pro"/>
      <family val="2"/>
    </font>
    <font>
      <b/>
      <sz val="12"/>
      <color rgb="FFFFFFFF"/>
      <name val="Calibri"/>
      <family val="2"/>
      <scheme val="minor"/>
    </font>
    <font>
      <sz val="13.95"/>
      <color rgb="FF000000"/>
      <name val="Source Sans Pro"/>
      <family val="2"/>
    </font>
    <font>
      <sz val="13.95"/>
      <color rgb="FF13022B"/>
      <name val="Source Sans Pro"/>
      <family val="2"/>
    </font>
    <font>
      <u/>
      <sz val="12"/>
      <color theme="10"/>
      <name val="Calibri"/>
      <family val="2"/>
      <scheme val="minor"/>
    </font>
    <font>
      <u/>
      <sz val="12"/>
      <color theme="0"/>
      <name val="Calibri"/>
      <family val="2"/>
      <scheme val="minor"/>
    </font>
    <font>
      <b/>
      <sz val="10.5"/>
      <color rgb="FF262626"/>
      <name val="Montserrat SemiBold"/>
      <charset val="1"/>
    </font>
    <font>
      <sz val="11"/>
      <color rgb="FF000000"/>
      <name val="Source Sans Pro"/>
      <family val="2"/>
    </font>
  </fonts>
  <fills count="22">
    <fill>
      <patternFill patternType="none"/>
    </fill>
    <fill>
      <patternFill patternType="gray125"/>
    </fill>
    <fill>
      <patternFill patternType="solid">
        <fgColor rgb="FF008CC6"/>
        <bgColor indexed="64"/>
      </patternFill>
    </fill>
    <fill>
      <patternFill patternType="solid">
        <fgColor rgb="FFFFFFFF"/>
        <bgColor indexed="64"/>
      </patternFill>
    </fill>
    <fill>
      <patternFill patternType="solid">
        <fgColor rgb="FFFFFF00"/>
        <bgColor indexed="64"/>
      </patternFill>
    </fill>
    <fill>
      <patternFill patternType="solid">
        <fgColor rgb="FFAF0C34"/>
        <bgColor indexed="64"/>
      </patternFill>
    </fill>
    <fill>
      <patternFill patternType="solid">
        <fgColor rgb="FF880A32"/>
        <bgColor indexed="64"/>
      </patternFill>
    </fill>
    <fill>
      <patternFill patternType="solid">
        <fgColor rgb="FF61072F"/>
        <bgColor indexed="64"/>
      </patternFill>
    </fill>
    <fill>
      <patternFill patternType="solid">
        <fgColor rgb="FF3A052D"/>
        <bgColor indexed="64"/>
      </patternFill>
    </fill>
    <fill>
      <patternFill patternType="solid">
        <fgColor rgb="FF13022B"/>
        <bgColor indexed="64"/>
      </patternFill>
    </fill>
    <fill>
      <patternFill patternType="solid">
        <fgColor rgb="FFC5A273"/>
        <bgColor indexed="64"/>
      </patternFill>
    </fill>
    <fill>
      <patternFill patternType="solid">
        <fgColor rgb="FFDCC7AB"/>
        <bgColor indexed="64"/>
      </patternFill>
    </fill>
    <fill>
      <patternFill patternType="solid">
        <fgColor rgb="FF0070C0"/>
        <bgColor indexed="64"/>
      </patternFill>
    </fill>
    <fill>
      <patternFill patternType="solid">
        <fgColor rgb="FFFF7E00"/>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rgb="FF002060"/>
        <bgColor indexed="64"/>
      </patternFill>
    </fill>
    <fill>
      <patternFill patternType="solid">
        <fgColor rgb="FF92D050"/>
        <bgColor indexed="64"/>
      </patternFill>
    </fill>
    <fill>
      <patternFill patternType="solid">
        <fgColor theme="8" tint="0.59999389629810485"/>
        <bgColor indexed="64"/>
      </patternFill>
    </fill>
    <fill>
      <patternFill patternType="solid">
        <fgColor rgb="FF008CC6"/>
        <bgColor rgb="FF000000"/>
      </patternFill>
    </fill>
    <fill>
      <patternFill patternType="solid">
        <fgColor rgb="FFFF0000"/>
        <bgColor indexed="64"/>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13022B"/>
      </left>
      <right style="medium">
        <color rgb="FF13022B"/>
      </right>
      <top style="medium">
        <color rgb="FF13022B"/>
      </top>
      <bottom/>
      <diagonal/>
    </border>
    <border>
      <left style="medium">
        <color indexed="64"/>
      </left>
      <right/>
      <top/>
      <bottom/>
      <diagonal/>
    </border>
    <border>
      <left/>
      <right style="medium">
        <color indexed="64"/>
      </right>
      <top/>
      <bottom/>
      <diagonal/>
    </border>
    <border>
      <left style="medium">
        <color rgb="FF13022B"/>
      </left>
      <right style="medium">
        <color rgb="FF13022B"/>
      </right>
      <top/>
      <bottom style="medium">
        <color rgb="FF13022B"/>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13022B"/>
      </left>
      <right style="medium">
        <color rgb="FF13022B"/>
      </right>
      <top style="medium">
        <color rgb="FF13022B"/>
      </top>
      <bottom style="medium">
        <color rgb="FF13022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6">
    <xf numFmtId="0" fontId="0" fillId="0" borderId="0" xfId="0"/>
    <xf numFmtId="0" fontId="4" fillId="2" borderId="0" xfId="0" applyFont="1" applyFill="1" applyAlignment="1">
      <alignment horizontal="center"/>
    </xf>
    <xf numFmtId="0" fontId="0" fillId="2" borderId="0" xfId="0" applyFill="1"/>
    <xf numFmtId="0" fontId="7" fillId="4" borderId="0" xfId="0" applyFont="1" applyFill="1" applyAlignment="1">
      <alignment horizontal="right"/>
    </xf>
    <xf numFmtId="0" fontId="8" fillId="2" borderId="5" xfId="0" applyFont="1" applyFill="1" applyBorder="1"/>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5" borderId="8" xfId="0" applyFont="1" applyFill="1" applyBorder="1" applyAlignment="1">
      <alignment horizontal="center" vertical="center" wrapText="1" readingOrder="1"/>
    </xf>
    <xf numFmtId="0" fontId="9" fillId="6" borderId="8" xfId="0" applyFont="1" applyFill="1" applyBorder="1" applyAlignment="1">
      <alignment horizontal="center" vertical="center" wrapText="1" readingOrder="1"/>
    </xf>
    <xf numFmtId="0" fontId="9" fillId="7" borderId="8" xfId="0" applyFont="1" applyFill="1" applyBorder="1" applyAlignment="1">
      <alignment horizontal="center" vertical="center" wrapText="1" readingOrder="1"/>
    </xf>
    <xf numFmtId="0" fontId="9" fillId="8" borderId="8" xfId="0" applyFont="1" applyFill="1" applyBorder="1" applyAlignment="1">
      <alignment horizontal="center" vertical="center" wrapText="1" readingOrder="1"/>
    </xf>
    <xf numFmtId="0" fontId="9" fillId="10" borderId="8" xfId="0" applyFont="1" applyFill="1" applyBorder="1" applyAlignment="1">
      <alignment horizontal="center" vertical="center" wrapText="1" readingOrder="1"/>
    </xf>
    <xf numFmtId="0" fontId="9" fillId="11" borderId="8" xfId="0" applyFont="1" applyFill="1" applyBorder="1" applyAlignment="1">
      <alignment horizontal="center" vertical="center" wrapText="1" readingOrder="1"/>
    </xf>
    <xf numFmtId="0" fontId="3" fillId="2" borderId="0" xfId="0" applyFont="1" applyFill="1"/>
    <xf numFmtId="0" fontId="7" fillId="4" borderId="0" xfId="0" applyFont="1" applyFill="1"/>
    <xf numFmtId="0" fontId="8" fillId="2" borderId="0" xfId="0" applyFont="1" applyFill="1"/>
    <xf numFmtId="0" fontId="0" fillId="2" borderId="9" xfId="0" applyFill="1" applyBorder="1"/>
    <xf numFmtId="0" fontId="0" fillId="2" borderId="10" xfId="0" applyFill="1" applyBorder="1"/>
    <xf numFmtId="0" fontId="0" fillId="5"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7" borderId="11" xfId="0" applyFill="1" applyBorder="1" applyAlignment="1">
      <alignment horizontal="center" vertical="center" wrapText="1"/>
    </xf>
    <xf numFmtId="0" fontId="0" fillId="8" borderId="11" xfId="0" applyFill="1" applyBorder="1" applyAlignment="1">
      <alignment horizontal="center" vertical="center" wrapText="1"/>
    </xf>
    <xf numFmtId="0" fontId="0" fillId="10" borderId="11" xfId="0" applyFill="1" applyBorder="1" applyAlignment="1">
      <alignment horizontal="center" vertical="center" wrapText="1"/>
    </xf>
    <xf numFmtId="0" fontId="0" fillId="11" borderId="11" xfId="0" applyFill="1" applyBorder="1" applyAlignment="1">
      <alignment horizontal="center" vertical="center" wrapText="1"/>
    </xf>
    <xf numFmtId="0" fontId="8" fillId="12" borderId="12" xfId="0" applyFont="1" applyFill="1" applyBorder="1"/>
    <xf numFmtId="2" fontId="8" fillId="2" borderId="13" xfId="0" applyNumberFormat="1" applyFont="1" applyFill="1" applyBorder="1"/>
    <xf numFmtId="10" fontId="8" fillId="2" borderId="14" xfId="0" applyNumberFormat="1" applyFont="1" applyFill="1" applyBorder="1"/>
    <xf numFmtId="10" fontId="11" fillId="0" borderId="15" xfId="0" applyNumberFormat="1" applyFont="1" applyBorder="1" applyAlignment="1">
      <alignment readingOrder="1"/>
    </xf>
    <xf numFmtId="0" fontId="8" fillId="13" borderId="12" xfId="0" applyFont="1" applyFill="1" applyBorder="1"/>
    <xf numFmtId="2" fontId="11" fillId="0" borderId="15" xfId="0" applyNumberFormat="1" applyFont="1" applyBorder="1" applyAlignment="1">
      <alignment wrapText="1" readingOrder="1"/>
    </xf>
    <xf numFmtId="0" fontId="8" fillId="14" borderId="12" xfId="0" applyFont="1" applyFill="1" applyBorder="1"/>
    <xf numFmtId="0" fontId="8" fillId="15" borderId="12" xfId="0" applyFont="1" applyFill="1" applyBorder="1"/>
    <xf numFmtId="0" fontId="8" fillId="2" borderId="12" xfId="0" applyFont="1" applyFill="1" applyBorder="1"/>
    <xf numFmtId="0" fontId="8" fillId="16" borderId="12" xfId="0" applyFont="1" applyFill="1" applyBorder="1"/>
    <xf numFmtId="0" fontId="8" fillId="17" borderId="12" xfId="0" applyFont="1" applyFill="1" applyBorder="1"/>
    <xf numFmtId="2" fontId="14" fillId="0" borderId="0" xfId="0" applyNumberFormat="1" applyFont="1"/>
    <xf numFmtId="0" fontId="8" fillId="2" borderId="16" xfId="0" applyFont="1" applyFill="1" applyBorder="1"/>
    <xf numFmtId="2" fontId="15" fillId="2" borderId="17" xfId="0" applyNumberFormat="1" applyFont="1" applyFill="1" applyBorder="1" applyAlignment="1">
      <alignment horizontal="right"/>
    </xf>
    <xf numFmtId="10" fontId="15" fillId="2" borderId="18" xfId="0" applyNumberFormat="1" applyFont="1" applyFill="1" applyBorder="1" applyAlignment="1">
      <alignment horizontal="right"/>
    </xf>
    <xf numFmtId="2" fontId="0" fillId="0" borderId="0" xfId="0" applyNumberFormat="1"/>
    <xf numFmtId="0" fontId="3" fillId="2" borderId="19" xfId="0" applyFont="1" applyFill="1" applyBorder="1"/>
    <xf numFmtId="20" fontId="3" fillId="2" borderId="20" xfId="0" applyNumberFormat="1" applyFont="1" applyFill="1" applyBorder="1"/>
    <xf numFmtId="0" fontId="3" fillId="2" borderId="22" xfId="0" applyFont="1" applyFill="1" applyBorder="1"/>
    <xf numFmtId="0" fontId="3" fillId="2" borderId="23" xfId="0" applyFont="1" applyFill="1" applyBorder="1"/>
    <xf numFmtId="0" fontId="3" fillId="2" borderId="25" xfId="0" applyFont="1" applyFill="1" applyBorder="1"/>
    <xf numFmtId="10" fontId="3" fillId="2" borderId="27" xfId="0" applyNumberFormat="1" applyFont="1" applyFill="1" applyBorder="1"/>
    <xf numFmtId="3" fontId="7" fillId="2" borderId="0" xfId="0" applyNumberFormat="1" applyFont="1" applyFill="1"/>
    <xf numFmtId="0" fontId="3" fillId="0" borderId="0" xfId="0" applyFont="1"/>
    <xf numFmtId="0" fontId="3" fillId="2" borderId="0" xfId="0" applyFont="1" applyFill="1" applyAlignment="1">
      <alignment horizontal="center"/>
    </xf>
    <xf numFmtId="0" fontId="3" fillId="2" borderId="13" xfId="0" applyFont="1" applyFill="1" applyBorder="1"/>
    <xf numFmtId="0" fontId="3" fillId="2" borderId="13" xfId="0" applyFont="1" applyFill="1" applyBorder="1" applyAlignment="1">
      <alignment horizontal="center"/>
    </xf>
    <xf numFmtId="0" fontId="0" fillId="0" borderId="28" xfId="0" applyBorder="1"/>
    <xf numFmtId="2" fontId="7" fillId="16" borderId="13" xfId="0" applyNumberFormat="1" applyFont="1" applyFill="1" applyBorder="1"/>
    <xf numFmtId="2" fontId="7" fillId="18" borderId="13" xfId="0" applyNumberFormat="1" applyFont="1" applyFill="1" applyBorder="1"/>
    <xf numFmtId="10" fontId="3" fillId="2" borderId="13" xfId="0" applyNumberFormat="1" applyFont="1" applyFill="1" applyBorder="1"/>
    <xf numFmtId="0" fontId="19" fillId="0" borderId="0" xfId="1" applyFont="1" applyFill="1"/>
    <xf numFmtId="0" fontId="3" fillId="19" borderId="13" xfId="0" applyFont="1" applyFill="1" applyBorder="1"/>
    <xf numFmtId="0" fontId="3" fillId="19" borderId="13" xfId="0" applyFont="1" applyFill="1" applyBorder="1" applyAlignment="1">
      <alignment horizontal="center"/>
    </xf>
    <xf numFmtId="2" fontId="3" fillId="19" borderId="13" xfId="0" applyNumberFormat="1" applyFont="1" applyFill="1" applyBorder="1"/>
    <xf numFmtId="0" fontId="3" fillId="14" borderId="13" xfId="0" applyFont="1" applyFill="1" applyBorder="1"/>
    <xf numFmtId="2" fontId="3" fillId="14" borderId="13" xfId="0" applyNumberFormat="1" applyFont="1" applyFill="1" applyBorder="1"/>
    <xf numFmtId="2" fontId="3" fillId="2" borderId="13" xfId="0" applyNumberFormat="1" applyFont="1" applyFill="1" applyBorder="1"/>
    <xf numFmtId="0" fontId="7" fillId="19" borderId="13" xfId="0" applyFont="1" applyFill="1" applyBorder="1"/>
    <xf numFmtId="0" fontId="0" fillId="3" borderId="0" xfId="0" applyFill="1"/>
    <xf numFmtId="0" fontId="8" fillId="20" borderId="13" xfId="0" applyFont="1" applyFill="1" applyBorder="1" applyAlignment="1">
      <alignment horizontal="center"/>
    </xf>
    <xf numFmtId="0" fontId="1" fillId="2" borderId="13" xfId="0" applyFont="1" applyFill="1" applyBorder="1"/>
    <xf numFmtId="2" fontId="1" fillId="2" borderId="13" xfId="0" applyNumberFormat="1" applyFont="1" applyFill="1"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0" fillId="0" borderId="29" xfId="0" applyBorder="1"/>
    <xf numFmtId="0" fontId="0" fillId="0" borderId="30" xfId="0" applyBorder="1"/>
    <xf numFmtId="0" fontId="0" fillId="0" borderId="31" xfId="0" applyBorder="1"/>
    <xf numFmtId="2" fontId="3" fillId="2" borderId="26" xfId="0" applyNumberFormat="1" applyFont="1" applyFill="1" applyBorder="1"/>
    <xf numFmtId="0" fontId="20" fillId="0" borderId="0" xfId="0" applyFont="1" applyAlignment="1">
      <alignment readingOrder="1"/>
    </xf>
    <xf numFmtId="0" fontId="21" fillId="0" borderId="0" xfId="0" applyFont="1" applyAlignment="1">
      <alignment readingOrder="1"/>
    </xf>
    <xf numFmtId="2" fontId="3" fillId="21" borderId="21" xfId="0" applyNumberFormat="1" applyFont="1" applyFill="1" applyBorder="1"/>
    <xf numFmtId="2" fontId="3" fillId="21" borderId="24" xfId="0" applyNumberFormat="1" applyFont="1" applyFill="1" applyBorder="1"/>
    <xf numFmtId="0" fontId="7" fillId="4" borderId="0" xfId="0" applyFont="1" applyFill="1" applyAlignment="1">
      <alignment horizontal="right" wrapText="1"/>
    </xf>
    <xf numFmtId="0" fontId="1" fillId="2" borderId="0" xfId="0" applyFont="1" applyFill="1" applyAlignment="1">
      <alignment horizontal="center"/>
    </xf>
    <xf numFmtId="0" fontId="10" fillId="0" borderId="0" xfId="0" applyFont="1" applyAlignment="1">
      <alignment horizontal="center" vertical="center" readingOrder="1"/>
    </xf>
    <xf numFmtId="0" fontId="12" fillId="0" borderId="0" xfId="0" applyFont="1" applyAlignment="1">
      <alignment horizontal="left" readingOrder="1"/>
    </xf>
    <xf numFmtId="0" fontId="2" fillId="0" borderId="0" xfId="0" applyFont="1" applyAlignment="1">
      <alignment horizontal="center" wrapText="1"/>
    </xf>
    <xf numFmtId="0" fontId="16" fillId="0" borderId="0" xfId="0" applyFont="1" applyAlignment="1">
      <alignment horizontal="left" wrapText="1" readingOrder="1"/>
    </xf>
    <xf numFmtId="0" fontId="12" fillId="0" borderId="0" xfId="0" applyFont="1" applyAlignment="1">
      <alignment horizontal="left" wrapText="1" readingOrder="1"/>
    </xf>
    <xf numFmtId="0" fontId="9" fillId="9" borderId="8" xfId="0" applyFont="1" applyFill="1" applyBorder="1" applyAlignment="1">
      <alignment horizontal="center" vertical="center" wrapText="1" readingOrder="1"/>
    </xf>
    <xf numFmtId="0" fontId="9" fillId="9" borderId="11" xfId="0" applyFont="1" applyFill="1" applyBorder="1" applyAlignment="1">
      <alignment horizontal="center" vertical="center" wrapText="1" readingOrder="1"/>
    </xf>
    <xf numFmtId="0" fontId="0" fillId="2" borderId="0" xfId="0"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Total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E294-48D8-859E-67404F2A163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E294-48D8-859E-67404F2A163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E294-48D8-859E-67404F2A163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E294-48D8-859E-67404F2A163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E294-48D8-859E-67404F2A163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E294-48D8-859E-67404F2A1636}"/>
              </c:ext>
            </c:extLst>
          </c:dPt>
          <c:dPt>
            <c:idx val="6"/>
            <c:bubble3D val="0"/>
            <c:spPr>
              <a:solidFill>
                <a:schemeClr val="accent1">
                  <a:lumMod val="60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D-E294-48D8-859E-67404F2A163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SUMMARY!$H$7:$H$13</c:f>
              <c:strCache>
                <c:ptCount val="7"/>
                <c:pt idx="0">
                  <c:v>Total Travel</c:v>
                </c:pt>
                <c:pt idx="1">
                  <c:v>Total Accommodation</c:v>
                </c:pt>
                <c:pt idx="2">
                  <c:v>Total F&amp;B</c:v>
                </c:pt>
                <c:pt idx="3">
                  <c:v>Event Energy</c:v>
                </c:pt>
                <c:pt idx="4">
                  <c:v>Materials</c:v>
                </c:pt>
                <c:pt idx="5">
                  <c:v>Transport</c:v>
                </c:pt>
                <c:pt idx="6">
                  <c:v>Waste</c:v>
                </c:pt>
              </c:strCache>
            </c:strRef>
          </c:cat>
          <c:val>
            <c:numRef>
              <c:f>SUMMARY!$I$7:$I$13</c:f>
              <c:numCache>
                <c:formatCode>0.00</c:formatCode>
                <c:ptCount val="7"/>
                <c:pt idx="0">
                  <c:v>3.86</c:v>
                </c:pt>
                <c:pt idx="1">
                  <c:v>0.09</c:v>
                </c:pt>
                <c:pt idx="2">
                  <c:v>0.21</c:v>
                </c:pt>
                <c:pt idx="3">
                  <c:v>0</c:v>
                </c:pt>
                <c:pt idx="4">
                  <c:v>0.05</c:v>
                </c:pt>
                <c:pt idx="5">
                  <c:v>0.04</c:v>
                </c:pt>
                <c:pt idx="6">
                  <c:v>0.03</c:v>
                </c:pt>
              </c:numCache>
            </c:numRef>
          </c:val>
          <c:extLst>
            <c:ext xmlns:c16="http://schemas.microsoft.com/office/drawing/2014/chart" uri="{C3380CC4-5D6E-409C-BE32-E72D297353CC}">
              <c16:uniqueId val="{0000000E-E294-48D8-859E-67404F2A163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DELEGATE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2225-4E41-B9DE-7DE57EC6D42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2225-4E41-B9DE-7DE57EC6D426}"/>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2225-4E41-B9DE-7DE57EC6D426}"/>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2225-4E41-B9DE-7DE57EC6D426}"/>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2225-4E41-B9DE-7DE57EC6D426}"/>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2225-4E41-B9DE-7DE57EC6D42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[1]SUMMARY_new!$B$32:$B$37</c:f>
              <c:strCache>
                <c:ptCount val="6"/>
                <c:pt idx="0">
                  <c:v>Delegate Flights</c:v>
                </c:pt>
                <c:pt idx="1">
                  <c:v>Delegate Train</c:v>
                </c:pt>
                <c:pt idx="2">
                  <c:v>Delegate Private Vehicles</c:v>
                </c:pt>
                <c:pt idx="3">
                  <c:v>Delegate Coaches</c:v>
                </c:pt>
                <c:pt idx="4">
                  <c:v>Delegate Accommodation</c:v>
                </c:pt>
                <c:pt idx="5">
                  <c:v>Delegate Food &amp; Beverage</c:v>
                </c:pt>
              </c:strCache>
            </c:strRef>
          </c:cat>
          <c:val>
            <c:numRef>
              <c:f>[1]SUMMARY_new!$E$32:$E$37</c:f>
              <c:numCache>
                <c:formatCode>General</c:formatCode>
                <c:ptCount val="6"/>
                <c:pt idx="0">
                  <c:v>30.4</c:v>
                </c:pt>
                <c:pt idx="1">
                  <c:v>0.16600000000000001</c:v>
                </c:pt>
                <c:pt idx="2">
                  <c:v>0.157</c:v>
                </c:pt>
                <c:pt idx="3">
                  <c:v>0</c:v>
                </c:pt>
                <c:pt idx="4">
                  <c:v>7.6</c:v>
                </c:pt>
                <c:pt idx="5">
                  <c:v>2.5</c:v>
                </c:pt>
              </c:numCache>
            </c:numRef>
          </c:val>
          <c:extLst>
            <c:ext xmlns:c16="http://schemas.microsoft.com/office/drawing/2014/chart" uri="{C3380CC4-5D6E-409C-BE32-E72D297353CC}">
              <c16:uniqueId val="{0000000C-2225-4E41-B9DE-7DE57EC6D42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n-GB"/>
              <a:t>CREW Event Emissions (tCO2e)</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E0F-4B40-A6D8-00F863FAB108}"/>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E0F-4B40-A6D8-00F863FAB108}"/>
              </c:ext>
            </c:extLst>
          </c:dPt>
          <c:dPt>
            <c:idx val="2"/>
            <c:bubble3D val="0"/>
            <c:spPr>
              <a:solidFill>
                <a:schemeClr val="accent3"/>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3E0F-4B40-A6D8-00F863FAB108}"/>
              </c:ext>
            </c:extLst>
          </c:dPt>
          <c:dPt>
            <c:idx val="3"/>
            <c:bubble3D val="0"/>
            <c:spPr>
              <a:solidFill>
                <a:schemeClr val="accent4"/>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7-3E0F-4B40-A6D8-00F863FAB108}"/>
              </c:ext>
            </c:extLst>
          </c:dPt>
          <c:dPt>
            <c:idx val="4"/>
            <c:bubble3D val="0"/>
            <c:spPr>
              <a:solidFill>
                <a:schemeClr val="accent5"/>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9-3E0F-4B40-A6D8-00F863FAB108}"/>
              </c:ext>
            </c:extLst>
          </c:dPt>
          <c:dPt>
            <c:idx val="5"/>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B-3E0F-4B40-A6D8-00F863FAB10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[1]SUMMARY_new!$B$41:$B$46</c:f>
              <c:strCache>
                <c:ptCount val="6"/>
                <c:pt idx="0">
                  <c:v>Crew Flights</c:v>
                </c:pt>
                <c:pt idx="1">
                  <c:v>Crew Train</c:v>
                </c:pt>
                <c:pt idx="2">
                  <c:v>Crew Private Vehicles</c:v>
                </c:pt>
                <c:pt idx="3">
                  <c:v>Crew Coaches</c:v>
                </c:pt>
                <c:pt idx="4">
                  <c:v>Crew Accomodation</c:v>
                </c:pt>
                <c:pt idx="5">
                  <c:v>Crew Food &amp; Beverage</c:v>
                </c:pt>
              </c:strCache>
            </c:strRef>
          </c:cat>
          <c:val>
            <c:numRef>
              <c:f>[1]SUMMARY_new!$E$41:$E$46</c:f>
              <c:numCache>
                <c:formatCode>General</c:formatCode>
                <c:ptCount val="6"/>
                <c:pt idx="0">
                  <c:v>8.9</c:v>
                </c:pt>
                <c:pt idx="1">
                  <c:v>0.157</c:v>
                </c:pt>
                <c:pt idx="2">
                  <c:v>0.23</c:v>
                </c:pt>
                <c:pt idx="3">
                  <c:v>0</c:v>
                </c:pt>
                <c:pt idx="4">
                  <c:v>2.5</c:v>
                </c:pt>
                <c:pt idx="5">
                  <c:v>1.3</c:v>
                </c:pt>
              </c:numCache>
            </c:numRef>
          </c:val>
          <c:extLst>
            <c:ext xmlns:c16="http://schemas.microsoft.com/office/drawing/2014/chart" uri="{C3380CC4-5D6E-409C-BE32-E72D297353CC}">
              <c16:uniqueId val="{0000000C-3E0F-4B40-A6D8-00F863FAB108}"/>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203290</xdr:colOff>
      <xdr:row>78</xdr:row>
      <xdr:rowOff>130084</xdr:rowOff>
    </xdr:from>
    <xdr:to>
      <xdr:col>2</xdr:col>
      <xdr:colOff>352425</xdr:colOff>
      <xdr:row>81</xdr:row>
      <xdr:rowOff>118169</xdr:rowOff>
    </xdr:to>
    <xdr:sp macro="" textlink="">
      <xdr:nvSpPr>
        <xdr:cNvPr id="2" name="Rectangle 1">
          <a:extLst>
            <a:ext uri="{FF2B5EF4-FFF2-40B4-BE49-F238E27FC236}">
              <a16:creationId xmlns:a16="http://schemas.microsoft.com/office/drawing/2014/main" id="{1B352E19-5449-4178-A0B6-00A51E03385B}"/>
            </a:ext>
          </a:extLst>
        </xdr:cNvPr>
        <xdr:cNvSpPr/>
      </xdr:nvSpPr>
      <xdr:spPr>
        <a:xfrm>
          <a:off x="1479640" y="16722634"/>
          <a:ext cx="2282735" cy="588160"/>
        </a:xfrm>
        <a:prstGeom prst="rect">
          <a:avLst/>
        </a:prstGeom>
        <a:solidFill>
          <a:srgbClr val="008CC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161948</xdr:colOff>
      <xdr:row>3</xdr:row>
      <xdr:rowOff>194794</xdr:rowOff>
    </xdr:from>
    <xdr:to>
      <xdr:col>15</xdr:col>
      <xdr:colOff>517548</xdr:colOff>
      <xdr:row>17</xdr:row>
      <xdr:rowOff>52554</xdr:rowOff>
    </xdr:to>
    <xdr:graphicFrame macro="">
      <xdr:nvGraphicFramePr>
        <xdr:cNvPr id="3" name="Chart 2">
          <a:extLst>
            <a:ext uri="{FF2B5EF4-FFF2-40B4-BE49-F238E27FC236}">
              <a16:creationId xmlns:a16="http://schemas.microsoft.com/office/drawing/2014/main" id="{7762820F-F3C8-4567-B093-1FEDFEAA7D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198915</xdr:colOff>
      <xdr:row>72</xdr:row>
      <xdr:rowOff>137710</xdr:rowOff>
    </xdr:from>
    <xdr:to>
      <xdr:col>4</xdr:col>
      <xdr:colOff>0</xdr:colOff>
      <xdr:row>90</xdr:row>
      <xdr:rowOff>39165</xdr:rowOff>
    </xdr:to>
    <xdr:grpSp>
      <xdr:nvGrpSpPr>
        <xdr:cNvPr id="4" name="Group 3">
          <a:extLst>
            <a:ext uri="{FF2B5EF4-FFF2-40B4-BE49-F238E27FC236}">
              <a16:creationId xmlns:a16="http://schemas.microsoft.com/office/drawing/2014/main" id="{DF3DE29F-9AE8-442F-A934-7D7E17632BFF}"/>
            </a:ext>
          </a:extLst>
        </xdr:cNvPr>
        <xdr:cNvGrpSpPr/>
      </xdr:nvGrpSpPr>
      <xdr:grpSpPr>
        <a:xfrm>
          <a:off x="1468915" y="15834910"/>
          <a:ext cx="4444205" cy="3559055"/>
          <a:chOff x="1164067" y="3162299"/>
          <a:chExt cx="5383690" cy="3481937"/>
        </a:xfrm>
      </xdr:grpSpPr>
      <xdr:sp macro="" textlink="">
        <xdr:nvSpPr>
          <xdr:cNvPr id="5" name="Rectangle 4">
            <a:extLst>
              <a:ext uri="{FF2B5EF4-FFF2-40B4-BE49-F238E27FC236}">
                <a16:creationId xmlns:a16="http://schemas.microsoft.com/office/drawing/2014/main" id="{123AC7F7-9396-FEA4-9CF5-F0BB6B67A6CE}"/>
              </a:ext>
            </a:extLst>
          </xdr:cNvPr>
          <xdr:cNvSpPr/>
        </xdr:nvSpPr>
        <xdr:spPr>
          <a:xfrm>
            <a:off x="1255950" y="3294202"/>
            <a:ext cx="791019" cy="473355"/>
          </a:xfrm>
          <a:prstGeom prst="rect">
            <a:avLst/>
          </a:prstGeom>
          <a:solidFill>
            <a:srgbClr val="29AD7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6" name="Rectangle 5">
            <a:extLst>
              <a:ext uri="{FF2B5EF4-FFF2-40B4-BE49-F238E27FC236}">
                <a16:creationId xmlns:a16="http://schemas.microsoft.com/office/drawing/2014/main" id="{FE3310CA-7127-36A6-A7CC-9069006E79AF}"/>
              </a:ext>
            </a:extLst>
          </xdr:cNvPr>
          <xdr:cNvSpPr/>
        </xdr:nvSpPr>
        <xdr:spPr>
          <a:xfrm>
            <a:off x="1255950" y="3845787"/>
            <a:ext cx="1730216" cy="473355"/>
          </a:xfrm>
          <a:prstGeom prst="rect">
            <a:avLst/>
          </a:prstGeom>
          <a:solidFill>
            <a:srgbClr val="B2D7D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7" name="Rectangle 6">
            <a:extLst>
              <a:ext uri="{FF2B5EF4-FFF2-40B4-BE49-F238E27FC236}">
                <a16:creationId xmlns:a16="http://schemas.microsoft.com/office/drawing/2014/main" id="{85E50018-94F0-7B12-48D3-7DD4CBD5C40D}"/>
              </a:ext>
            </a:extLst>
          </xdr:cNvPr>
          <xdr:cNvSpPr/>
        </xdr:nvSpPr>
        <xdr:spPr>
          <a:xfrm>
            <a:off x="1255950" y="4397372"/>
            <a:ext cx="2587801" cy="473355"/>
          </a:xfrm>
          <a:prstGeom prst="rect">
            <a:avLst/>
          </a:prstGeom>
          <a:solidFill>
            <a:srgbClr val="B2D7B3"/>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8" name="Rectangle 7">
            <a:extLst>
              <a:ext uri="{FF2B5EF4-FFF2-40B4-BE49-F238E27FC236}">
                <a16:creationId xmlns:a16="http://schemas.microsoft.com/office/drawing/2014/main" id="{AA47AD95-9569-9BFC-F124-1C4AFA044725}"/>
              </a:ext>
            </a:extLst>
          </xdr:cNvPr>
          <xdr:cNvSpPr/>
        </xdr:nvSpPr>
        <xdr:spPr>
          <a:xfrm>
            <a:off x="1255950" y="4947320"/>
            <a:ext cx="3445387" cy="473355"/>
          </a:xfrm>
          <a:prstGeom prst="rect">
            <a:avLst/>
          </a:prstGeom>
          <a:solidFill>
            <a:srgbClr val="C7BED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9" name="Rectangle 8">
            <a:extLst>
              <a:ext uri="{FF2B5EF4-FFF2-40B4-BE49-F238E27FC236}">
                <a16:creationId xmlns:a16="http://schemas.microsoft.com/office/drawing/2014/main" id="{2713525B-A455-CDF9-29C5-9B81BBBFBF07}"/>
              </a:ext>
            </a:extLst>
          </xdr:cNvPr>
          <xdr:cNvSpPr/>
        </xdr:nvSpPr>
        <xdr:spPr>
          <a:xfrm>
            <a:off x="1255950" y="5496706"/>
            <a:ext cx="4302971" cy="473355"/>
          </a:xfrm>
          <a:prstGeom prst="rect">
            <a:avLst/>
          </a:prstGeom>
          <a:solidFill>
            <a:srgbClr val="BE84B9"/>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p>
        </xdr:txBody>
      </xdr:sp>
      <xdr:sp macro="" textlink="">
        <xdr:nvSpPr>
          <xdr:cNvPr id="10" name="Rectangle 9">
            <a:extLst>
              <a:ext uri="{FF2B5EF4-FFF2-40B4-BE49-F238E27FC236}">
                <a16:creationId xmlns:a16="http://schemas.microsoft.com/office/drawing/2014/main" id="{26C997BB-6476-07B1-3EE0-154A37F2A3E0}"/>
              </a:ext>
            </a:extLst>
          </xdr:cNvPr>
          <xdr:cNvSpPr/>
        </xdr:nvSpPr>
        <xdr:spPr>
          <a:xfrm>
            <a:off x="1255950" y="6047728"/>
            <a:ext cx="5160557" cy="473355"/>
          </a:xfrm>
          <a:prstGeom prst="rect">
            <a:avLst/>
          </a:prstGeom>
          <a:solidFill>
            <a:srgbClr val="43254C"/>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GB">
              <a:solidFill>
                <a:srgbClr val="43254C"/>
              </a:solidFill>
            </a:endParaRPr>
          </a:p>
        </xdr:txBody>
      </xdr:sp>
      <xdr:cxnSp macro="">
        <xdr:nvCxnSpPr>
          <xdr:cNvPr id="11" name="Straight Connector 10">
            <a:extLst>
              <a:ext uri="{FF2B5EF4-FFF2-40B4-BE49-F238E27FC236}">
                <a16:creationId xmlns:a16="http://schemas.microsoft.com/office/drawing/2014/main" id="{FFC8CFD6-5DC9-C9A2-F84C-91234AC021E5}"/>
              </a:ext>
            </a:extLst>
          </xdr:cNvPr>
          <xdr:cNvCxnSpPr>
            <a:cxnSpLocks/>
          </xdr:cNvCxnSpPr>
        </xdr:nvCxnSpPr>
        <xdr:spPr>
          <a:xfrm>
            <a:off x="1167233" y="3162299"/>
            <a:ext cx="1" cy="3481937"/>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31469F33-0D2E-DEB6-052A-A9CAB85EEF43}"/>
              </a:ext>
            </a:extLst>
          </xdr:cNvPr>
          <xdr:cNvCxnSpPr>
            <a:cxnSpLocks/>
          </xdr:cNvCxnSpPr>
        </xdr:nvCxnSpPr>
        <xdr:spPr>
          <a:xfrm flipH="1">
            <a:off x="1164067" y="6644236"/>
            <a:ext cx="5383690" cy="0"/>
          </a:xfrm>
          <a:prstGeom prst="line">
            <a:avLst/>
          </a:prstGeom>
          <a:ln w="9525">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26">
            <a:extLst>
              <a:ext uri="{FF2B5EF4-FFF2-40B4-BE49-F238E27FC236}">
                <a16:creationId xmlns:a16="http://schemas.microsoft.com/office/drawing/2014/main" id="{8255553C-FE48-320A-1A4A-F479744B364F}"/>
              </a:ext>
            </a:extLst>
          </xdr:cNvPr>
          <xdr:cNvSpPr txBox="1"/>
        </xdr:nvSpPr>
        <xdr:spPr>
          <a:xfrm>
            <a:off x="1322004" y="6145293"/>
            <a:ext cx="834527"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85% +</a:t>
            </a:r>
          </a:p>
        </xdr:txBody>
      </xdr:sp>
      <xdr:sp macro="" textlink="">
        <xdr:nvSpPr>
          <xdr:cNvPr id="14" name="TextBox 27">
            <a:extLst>
              <a:ext uri="{FF2B5EF4-FFF2-40B4-BE49-F238E27FC236}">
                <a16:creationId xmlns:a16="http://schemas.microsoft.com/office/drawing/2014/main" id="{3D3C495C-E092-CA2E-CA97-4BFE79D7E291}"/>
              </a:ext>
            </a:extLst>
          </xdr:cNvPr>
          <xdr:cNvSpPr txBox="1"/>
        </xdr:nvSpPr>
        <xdr:spPr>
          <a:xfrm>
            <a:off x="1303976" y="5600744"/>
            <a:ext cx="1504328"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68 – 84% </a:t>
            </a:r>
          </a:p>
        </xdr:txBody>
      </xdr:sp>
      <xdr:sp macro="" textlink="">
        <xdr:nvSpPr>
          <xdr:cNvPr id="15" name="TextBox 28">
            <a:extLst>
              <a:ext uri="{FF2B5EF4-FFF2-40B4-BE49-F238E27FC236}">
                <a16:creationId xmlns:a16="http://schemas.microsoft.com/office/drawing/2014/main" id="{E39D788C-27CC-EC97-F6AA-D809116B4948}"/>
              </a:ext>
            </a:extLst>
          </xdr:cNvPr>
          <xdr:cNvSpPr txBox="1"/>
        </xdr:nvSpPr>
        <xdr:spPr>
          <a:xfrm>
            <a:off x="1273980" y="5061362"/>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51 – 67%</a:t>
            </a:r>
          </a:p>
        </xdr:txBody>
      </xdr:sp>
      <xdr:sp macro="" textlink="">
        <xdr:nvSpPr>
          <xdr:cNvPr id="16" name="TextBox 29">
            <a:extLst>
              <a:ext uri="{FF2B5EF4-FFF2-40B4-BE49-F238E27FC236}">
                <a16:creationId xmlns:a16="http://schemas.microsoft.com/office/drawing/2014/main" id="{E6E13F47-574F-0420-941E-A1D4CF4E3BBC}"/>
              </a:ext>
            </a:extLst>
          </xdr:cNvPr>
          <xdr:cNvSpPr txBox="1"/>
        </xdr:nvSpPr>
        <xdr:spPr>
          <a:xfrm>
            <a:off x="1282996" y="4519216"/>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34-50%</a:t>
            </a:r>
          </a:p>
        </xdr:txBody>
      </xdr:sp>
      <xdr:sp macro="" textlink="">
        <xdr:nvSpPr>
          <xdr:cNvPr id="17" name="TextBox 30">
            <a:extLst>
              <a:ext uri="{FF2B5EF4-FFF2-40B4-BE49-F238E27FC236}">
                <a16:creationId xmlns:a16="http://schemas.microsoft.com/office/drawing/2014/main" id="{A02C377E-090A-C37E-AD7D-59F78F279F89}"/>
              </a:ext>
            </a:extLst>
          </xdr:cNvPr>
          <xdr:cNvSpPr txBox="1"/>
        </xdr:nvSpPr>
        <xdr:spPr>
          <a:xfrm>
            <a:off x="1255949" y="3970463"/>
            <a:ext cx="2279843"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17- 33%</a:t>
            </a:r>
          </a:p>
        </xdr:txBody>
      </xdr:sp>
      <xdr:sp macro="" textlink="">
        <xdr:nvSpPr>
          <xdr:cNvPr id="18" name="TextBox 31">
            <a:extLst>
              <a:ext uri="{FF2B5EF4-FFF2-40B4-BE49-F238E27FC236}">
                <a16:creationId xmlns:a16="http://schemas.microsoft.com/office/drawing/2014/main" id="{57C90558-12A6-ECC3-14F9-97F781D25048}"/>
              </a:ext>
            </a:extLst>
          </xdr:cNvPr>
          <xdr:cNvSpPr txBox="1"/>
        </xdr:nvSpPr>
        <xdr:spPr>
          <a:xfrm>
            <a:off x="1264965" y="3414358"/>
            <a:ext cx="5087610" cy="25172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GB" sz="1000" spc="150">
                <a:solidFill>
                  <a:schemeClr val="bg1"/>
                </a:solidFill>
                <a:latin typeface="Montserrat" pitchFamily="2" charset="77"/>
              </a:rPr>
              <a:t>0-16%</a:t>
            </a:r>
          </a:p>
        </xdr:txBody>
      </xdr:sp>
    </xdr:grpSp>
    <xdr:clientData/>
  </xdr:twoCellAnchor>
  <xdr:twoCellAnchor>
    <xdr:from>
      <xdr:col>0</xdr:col>
      <xdr:colOff>1162892</xdr:colOff>
      <xdr:row>68</xdr:row>
      <xdr:rowOff>1</xdr:rowOff>
    </xdr:from>
    <xdr:to>
      <xdr:col>4</xdr:col>
      <xdr:colOff>639328</xdr:colOff>
      <xdr:row>72</xdr:row>
      <xdr:rowOff>98104</xdr:rowOff>
    </xdr:to>
    <xdr:sp macro="" textlink="">
      <xdr:nvSpPr>
        <xdr:cNvPr id="19" name="Title 1">
          <a:extLst>
            <a:ext uri="{FF2B5EF4-FFF2-40B4-BE49-F238E27FC236}">
              <a16:creationId xmlns:a16="http://schemas.microsoft.com/office/drawing/2014/main" id="{0C2DCE54-E115-4EE3-9C3D-C66AE77ECAA7}"/>
            </a:ext>
          </a:extLst>
        </xdr:cNvPr>
        <xdr:cNvSpPr>
          <a:spLocks noGrp="1"/>
        </xdr:cNvSpPr>
      </xdr:nvSpPr>
      <xdr:spPr>
        <a:xfrm>
          <a:off x="1162892" y="14462761"/>
          <a:ext cx="5381936" cy="890583"/>
        </a:xfrm>
        <a:prstGeom prst="rect">
          <a:avLst/>
        </a:prstGeom>
        <a:noFill/>
      </xdr:spPr>
      <xdr:txBody>
        <a:bodyPr vert="horz" wrap="square" lIns="91440" tIns="45720" rIns="91440" bIns="45720" rtlCol="0" anchor="ctr">
          <a:normAutofit/>
        </a:bodyPr>
        <a:lstStyle>
          <a:lvl1pPr algn="ctr" defTabSz="755934" rtl="0" eaLnBrk="1" latinLnBrk="0" hangingPunct="1">
            <a:lnSpc>
              <a:spcPct val="90000"/>
            </a:lnSpc>
            <a:spcBef>
              <a:spcPct val="0"/>
            </a:spcBef>
            <a:buNone/>
            <a:defRPr sz="1300" b="1" i="0" kern="0" spc="50" baseline="0">
              <a:solidFill>
                <a:schemeClr val="tx1">
                  <a:lumMod val="85000"/>
                  <a:lumOff val="15000"/>
                </a:schemeClr>
              </a:solidFill>
              <a:latin typeface="Montserrat SemiBold" pitchFamily="2" charset="77"/>
              <a:ea typeface="+mj-ea"/>
              <a:cs typeface="+mj-cs"/>
            </a:defRPr>
          </a:lvl1pPr>
        </a:lstStyle>
        <a:p>
          <a:r>
            <a:rPr lang="en-GB" sz="1100">
              <a:latin typeface="Source Sans Pro" panose="020B0503030403020204" pitchFamily="34" charset="0"/>
              <a:ea typeface="Source Sans Pro" panose="020B0503030403020204" pitchFamily="34" charset="0"/>
            </a:rPr>
            <a:t>Illustration of Cheerful Twentyfirst for</a:t>
          </a:r>
          <a:r>
            <a:rPr lang="en-GB" sz="1100" baseline="0">
              <a:solidFill>
                <a:srgbClr val="008CC6"/>
              </a:solidFill>
              <a:latin typeface="Source Sans Pro" panose="020B0503030403020204" pitchFamily="34" charset="0"/>
              <a:ea typeface="Source Sans Pro" panose="020B0503030403020204" pitchFamily="34" charset="0"/>
            </a:rPr>
            <a:t> NYT - Art Basel 20</a:t>
          </a:r>
          <a:r>
            <a:rPr lang="en-GB" sz="1100">
              <a:solidFill>
                <a:srgbClr val="008CC6"/>
              </a:solidFill>
              <a:latin typeface="Source Sans Pro" panose="020B0503030403020204" pitchFamily="34" charset="0"/>
              <a:ea typeface="Source Sans Pro" panose="020B0503030403020204" pitchFamily="34" charset="0"/>
            </a:rPr>
            <a:t>23</a:t>
          </a:r>
          <a:br>
            <a:rPr lang="en-GB" sz="1100">
              <a:latin typeface="Source Sans Pro" panose="020B0503030403020204" pitchFamily="34" charset="0"/>
              <a:ea typeface="Source Sans Pro" panose="020B0503030403020204" pitchFamily="34" charset="0"/>
            </a:rPr>
          </a:br>
          <a:r>
            <a:rPr lang="en-GB" sz="1100">
              <a:latin typeface="Source Sans Pro" panose="020B0503030403020204" pitchFamily="34" charset="0"/>
              <a:ea typeface="Source Sans Pro" panose="020B0503030403020204" pitchFamily="34" charset="0"/>
            </a:rPr>
            <a:t>tCO2e per delegate, based on </a:t>
          </a:r>
          <a:r>
            <a:rPr lang="en-GB" sz="1100">
              <a:solidFill>
                <a:srgbClr val="008CC6"/>
              </a:solidFill>
              <a:latin typeface="Source Sans Pro" panose="020B0503030403020204" pitchFamily="34" charset="0"/>
              <a:ea typeface="Source Sans Pro" panose="020B0503030403020204" pitchFamily="34" charset="0"/>
            </a:rPr>
            <a:t>60</a:t>
          </a:r>
          <a:r>
            <a:rPr lang="en-GB" sz="1100">
              <a:latin typeface="Source Sans Pro" panose="020B0503030403020204" pitchFamily="34" charset="0"/>
              <a:ea typeface="Source Sans Pro" panose="020B0503030403020204" pitchFamily="34" charset="0"/>
            </a:rPr>
            <a:t> in-person delegates </a:t>
          </a:r>
          <a:br>
            <a:rPr lang="en-GB" sz="1100">
              <a:latin typeface="Source Sans Pro" panose="020B0503030403020204" pitchFamily="34" charset="0"/>
              <a:ea typeface="Source Sans Pro" panose="020B0503030403020204" pitchFamily="34" charset="0"/>
            </a:rPr>
          </a:br>
          <a:r>
            <a:rPr lang="en-GB" sz="1100">
              <a:solidFill>
                <a:srgbClr val="008CC6"/>
              </a:solidFill>
              <a:latin typeface="Source Sans Pro" panose="020B0503030403020204" pitchFamily="34" charset="0"/>
              <a:ea typeface="Source Sans Pro" panose="020B0503030403020204" pitchFamily="34" charset="0"/>
            </a:rPr>
            <a:t>4.28</a:t>
          </a:r>
          <a:r>
            <a:rPr lang="en-GB" sz="1100" baseline="0">
              <a:solidFill>
                <a:srgbClr val="008CC6"/>
              </a:solidFill>
              <a:latin typeface="Source Sans Pro" panose="020B0503030403020204" pitchFamily="34" charset="0"/>
              <a:ea typeface="Source Sans Pro" panose="020B0503030403020204" pitchFamily="34" charset="0"/>
            </a:rPr>
            <a:t> </a:t>
          </a:r>
          <a:r>
            <a:rPr lang="en-GB" sz="1100">
              <a:latin typeface="Source Sans Pro" panose="020B0503030403020204" pitchFamily="34" charset="0"/>
              <a:ea typeface="Source Sans Pro" panose="020B0503030403020204" pitchFamily="34" charset="0"/>
            </a:rPr>
            <a:t>TCO2e = </a:t>
          </a:r>
          <a:r>
            <a:rPr lang="en-GB" sz="1100">
              <a:solidFill>
                <a:srgbClr val="008CC6"/>
              </a:solidFill>
              <a:latin typeface="Source Sans Pro" panose="020B0503030403020204" pitchFamily="34" charset="0"/>
              <a:ea typeface="Source Sans Pro" panose="020B0503030403020204" pitchFamily="34" charset="0"/>
            </a:rPr>
            <a:t>0.07</a:t>
          </a:r>
          <a:r>
            <a:rPr lang="en-GB" sz="1100">
              <a:latin typeface="Source Sans Pro" panose="020B0503030403020204" pitchFamily="34" charset="0"/>
              <a:ea typeface="Source Sans Pro" panose="020B0503030403020204" pitchFamily="34" charset="0"/>
            </a:rPr>
            <a:t> CO</a:t>
          </a:r>
          <a:r>
            <a:rPr lang="en-GB" sz="1100" baseline="-25000">
              <a:latin typeface="Source Sans Pro" panose="020B0503030403020204" pitchFamily="34" charset="0"/>
              <a:ea typeface="Source Sans Pro" panose="020B0503030403020204" pitchFamily="34" charset="0"/>
            </a:rPr>
            <a:t>2</a:t>
          </a:r>
          <a:r>
            <a:rPr lang="en-GB" sz="1100">
              <a:latin typeface="Source Sans Pro" panose="020B0503030403020204" pitchFamily="34" charset="0"/>
              <a:ea typeface="Source Sans Pro" panose="020B0503030403020204" pitchFamily="34" charset="0"/>
            </a:rPr>
            <a:t>e per delegate</a:t>
          </a:r>
        </a:p>
      </xdr:txBody>
    </xdr:sp>
    <xdr:clientData/>
  </xdr:twoCellAnchor>
  <xdr:twoCellAnchor>
    <xdr:from>
      <xdr:col>7</xdr:col>
      <xdr:colOff>61204</xdr:colOff>
      <xdr:row>66</xdr:row>
      <xdr:rowOff>137709</xdr:rowOff>
    </xdr:from>
    <xdr:to>
      <xdr:col>12</xdr:col>
      <xdr:colOff>285046</xdr:colOff>
      <xdr:row>68</xdr:row>
      <xdr:rowOff>44145</xdr:rowOff>
    </xdr:to>
    <xdr:sp macro="" textlink="">
      <xdr:nvSpPr>
        <xdr:cNvPr id="20" name="Title 3">
          <a:extLst>
            <a:ext uri="{FF2B5EF4-FFF2-40B4-BE49-F238E27FC236}">
              <a16:creationId xmlns:a16="http://schemas.microsoft.com/office/drawing/2014/main" id="{65715F77-9F73-4EAC-9687-5249C49B2B01}"/>
            </a:ext>
          </a:extLst>
        </xdr:cNvPr>
        <xdr:cNvSpPr>
          <a:spLocks noGrp="1"/>
        </xdr:cNvSpPr>
      </xdr:nvSpPr>
      <xdr:spPr>
        <a:xfrm>
          <a:off x="8481304" y="14204229"/>
          <a:ext cx="6190302" cy="302676"/>
        </a:xfrm>
        <a:prstGeom prst="rect">
          <a:avLst/>
        </a:prstGeom>
      </xdr:spPr>
      <xdr:txBody>
        <a:bodyPr vert="horz" wrap="square" lIns="91440" tIns="45720" rIns="91440" bIns="45720" rtlCol="0" anchor="ctr">
          <a:noAutofit/>
        </a:bodyPr>
        <a:lstStyle>
          <a:lvl1pPr algn="l" defTabSz="755934" rtl="0" eaLnBrk="1" latinLnBrk="0" hangingPunct="1">
            <a:lnSpc>
              <a:spcPct val="90000"/>
            </a:lnSpc>
            <a:spcBef>
              <a:spcPct val="0"/>
            </a:spcBef>
            <a:buNone/>
            <a:defRPr sz="1800" b="1" i="0" kern="0" spc="90" baseline="0">
              <a:solidFill>
                <a:schemeClr val="tx1">
                  <a:lumMod val="85000"/>
                  <a:lumOff val="15000"/>
                </a:schemeClr>
              </a:solidFill>
              <a:latin typeface="Montserrat SemiBold" pitchFamily="2" charset="77"/>
              <a:ea typeface="+mj-ea"/>
              <a:cs typeface="+mj-cs"/>
            </a:defRPr>
          </a:lvl1pPr>
        </a:lstStyle>
        <a:p>
          <a:r>
            <a:rPr lang="en-GB" sz="1600">
              <a:latin typeface="Source Sans Pro" panose="020B0503030403020204" pitchFamily="34" charset="0"/>
              <a:ea typeface="Source Sans Pro" panose="020B0503030403020204" pitchFamily="34" charset="0"/>
            </a:rPr>
            <a:t>mitigation</a:t>
          </a:r>
        </a:p>
      </xdr:txBody>
    </xdr:sp>
    <xdr:clientData/>
  </xdr:twoCellAnchor>
  <xdr:twoCellAnchor>
    <xdr:from>
      <xdr:col>7</xdr:col>
      <xdr:colOff>61204</xdr:colOff>
      <xdr:row>68</xdr:row>
      <xdr:rowOff>140711</xdr:rowOff>
    </xdr:from>
    <xdr:to>
      <xdr:col>11</xdr:col>
      <xdr:colOff>454925</xdr:colOff>
      <xdr:row>100</xdr:row>
      <xdr:rowOff>22860</xdr:rowOff>
    </xdr:to>
    <xdr:sp macro="" textlink="">
      <xdr:nvSpPr>
        <xdr:cNvPr id="21" name="Text Placeholder 2">
          <a:extLst>
            <a:ext uri="{FF2B5EF4-FFF2-40B4-BE49-F238E27FC236}">
              <a16:creationId xmlns:a16="http://schemas.microsoft.com/office/drawing/2014/main" id="{F3F8049E-F710-459A-AAEF-AD15B8B9FDF4}"/>
            </a:ext>
            <a:ext uri="{147F2762-F138-4A5C-976F-8EAC2B608ADB}">
              <a16:predDERef xmlns:a16="http://schemas.microsoft.com/office/drawing/2014/main" pred="{09CC806B-B6DF-2642-A448-95573F289FA5}"/>
            </a:ext>
          </a:extLst>
        </xdr:cNvPr>
        <xdr:cNvSpPr>
          <a:spLocks noGrp="1"/>
        </xdr:cNvSpPr>
      </xdr:nvSpPr>
      <xdr:spPr>
        <a:xfrm>
          <a:off x="8481304" y="14603471"/>
          <a:ext cx="5521981" cy="6221989"/>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10000"/>
            </a:lnSpc>
            <a:spcBef>
              <a:spcPts val="0"/>
            </a:spcBef>
            <a:spcAft>
              <a:spcPts val="300"/>
            </a:spcAft>
            <a:buFont typeface="Arial" panose="020B0604020202020204" pitchFamily="34" charset="0"/>
            <a:buNone/>
            <a:tabLst/>
            <a:defRPr sz="900" b="0" i="0" kern="0" spc="50" baseline="0">
              <a:solidFill>
                <a:srgbClr val="008CC6"/>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r>
            <a:rPr lang="en-GB" sz="1100">
              <a:latin typeface="Source Sans Pro" panose="020B0503030403020204" pitchFamily="34" charset="0"/>
              <a:ea typeface="Source Sans Pro" panose="020B0503030403020204" pitchFamily="34" charset="0"/>
            </a:rPr>
            <a:t>Use this data to support mitigating the emissions impact of your  event using a sustainable  planning process:</a:t>
          </a:r>
          <a:br>
            <a:rPr lang="en-GB" sz="1100">
              <a:latin typeface="Source Sans Pro" panose="020B0503030403020204" pitchFamily="34" charset="0"/>
              <a:ea typeface="Source Sans Pro" panose="020B0503030403020204" pitchFamily="34" charset="0"/>
            </a:rPr>
          </a:br>
          <a:endParaRPr lang="en-GB" sz="1100">
            <a:latin typeface="Source Sans Pro" panose="020B0503030403020204" pitchFamily="34" charset="0"/>
            <a:ea typeface="Source Sans Pro" panose="020B0503030403020204" pitchFamily="34" charset="0"/>
          </a:endParaRPr>
        </a:p>
        <a:p>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travel </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there are no attendee flights associated with this event, however three agency crew  flew to the event. Whilst all of these flights were in Economy class they do make up 80% of the total travel emissions for this event. Therefore you may wish to consider if there is an alternative, less impactful option for crewing this event in the future.</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 </a:t>
          </a:r>
          <a:r>
            <a:rPr lang="en-GB" sz="1100" b="0" i="0" kern="0" spc="50" baseline="0">
              <a:solidFill>
                <a:srgbClr val="008CC6"/>
              </a:solidFill>
              <a:latin typeface="Source Sans Pro" panose="020B0503030403020204" pitchFamily="34" charset="0"/>
              <a:ea typeface="Source Sans Pro" panose="020B0503030403020204" pitchFamily="34" charset="0"/>
              <a:cs typeface="+mn-cs"/>
            </a:rPr>
            <a:t>food &amp; beverage</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you may wish to consider providing or encouraging the consumption of vegetarian menus throughout the event. As an illustration if all meals provided was vegetarian (all other factors remaining unchanged) the emissions for food &amp; beverage will be reduced by 19% and the overall footprint could be reduced by c. 2%.</a:t>
          </a:r>
        </a:p>
        <a:p>
          <a:pPr marL="15875" lvl="1" indent="0" algn="l" defTabSz="755934" rtl="0" eaLnBrk="1" latinLnBrk="0" hangingPunct="1">
            <a:lnSpc>
              <a:spcPct val="110000"/>
            </a:lnSpc>
            <a:spcBef>
              <a:spcPts val="0"/>
            </a:spcBef>
            <a:spcAft>
              <a:spcPts val="300"/>
            </a:spcAft>
            <a:buFont typeface="Arial" panose="020B0604020202020204" pitchFamily="34" charset="0"/>
            <a:buNone/>
            <a:tabLst/>
          </a:pPr>
          <a:r>
            <a:rPr lang="en-GB" sz="1100" b="0" i="0" kern="0" spc="50" baseline="0">
              <a:solidFill>
                <a:srgbClr val="008CC6"/>
              </a:solidFill>
              <a:latin typeface="Source Sans Pro" panose="020B0503030403020204" pitchFamily="34" charset="0"/>
              <a:ea typeface="Source Sans Pro" panose="020B0503030403020204" pitchFamily="34" charset="0"/>
              <a:cs typeface="+mn-cs"/>
            </a:rPr>
            <a:t>transportation </a:t>
          </a:r>
        </a:p>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baseline="0">
              <a:solidFill>
                <a:schemeClr val="tx1">
                  <a:lumMod val="85000"/>
                  <a:lumOff val="15000"/>
                </a:schemeClr>
              </a:solidFill>
              <a:latin typeface="Source Sans Pro" panose="020B0503030403020204" pitchFamily="34" charset="0"/>
              <a:ea typeface="Source Sans Pro" panose="020B0503030403020204" pitchFamily="34" charset="0"/>
              <a:cs typeface="+mn-cs"/>
            </a:rPr>
            <a:t>local suppliers have been engaged for all the  materials required  for this event. This has kept the emissions associated with the transport to a minimum for this event. </a:t>
          </a:r>
        </a:p>
        <a:p>
          <a:endPar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a:p>
          <a:endParaRPr lang="en-GB" sz="1100">
            <a:latin typeface="Source Sans Pro" panose="020B0503030403020204" pitchFamily="34" charset="0"/>
            <a:ea typeface="Source Sans Pro" panose="020B0503030403020204" pitchFamily="34" charset="0"/>
          </a:endParaRPr>
        </a:p>
      </xdr:txBody>
    </xdr:sp>
    <xdr:clientData/>
  </xdr:twoCellAnchor>
  <xdr:twoCellAnchor>
    <xdr:from>
      <xdr:col>9</xdr:col>
      <xdr:colOff>581444</xdr:colOff>
      <xdr:row>26</xdr:row>
      <xdr:rowOff>183614</xdr:rowOff>
    </xdr:from>
    <xdr:to>
      <xdr:col>14</xdr:col>
      <xdr:colOff>478007</xdr:colOff>
      <xdr:row>40</xdr:row>
      <xdr:rowOff>102579</xdr:rowOff>
    </xdr:to>
    <xdr:graphicFrame macro="">
      <xdr:nvGraphicFramePr>
        <xdr:cNvPr id="22" name="Chart 21">
          <a:extLst>
            <a:ext uri="{FF2B5EF4-FFF2-40B4-BE49-F238E27FC236}">
              <a16:creationId xmlns:a16="http://schemas.microsoft.com/office/drawing/2014/main" id="{268AC068-F0CE-45EB-B544-93785AEA73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581445</xdr:colOff>
      <xdr:row>41</xdr:row>
      <xdr:rowOff>15301</xdr:rowOff>
    </xdr:from>
    <xdr:to>
      <xdr:col>14</xdr:col>
      <xdr:colOff>478008</xdr:colOff>
      <xdr:row>54</xdr:row>
      <xdr:rowOff>117880</xdr:rowOff>
    </xdr:to>
    <xdr:graphicFrame macro="">
      <xdr:nvGraphicFramePr>
        <xdr:cNvPr id="23" name="Chart 22">
          <a:extLst>
            <a:ext uri="{FF2B5EF4-FFF2-40B4-BE49-F238E27FC236}">
              <a16:creationId xmlns:a16="http://schemas.microsoft.com/office/drawing/2014/main" id="{DFE89CA7-4738-47C2-851A-A4B21A077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92</xdr:row>
      <xdr:rowOff>0</xdr:rowOff>
    </xdr:from>
    <xdr:to>
      <xdr:col>5</xdr:col>
      <xdr:colOff>109537</xdr:colOff>
      <xdr:row>102</xdr:row>
      <xdr:rowOff>38100</xdr:rowOff>
    </xdr:to>
    <xdr:sp macro="" textlink="">
      <xdr:nvSpPr>
        <xdr:cNvPr id="24" name="Text Placeholder 9">
          <a:extLst>
            <a:ext uri="{FF2B5EF4-FFF2-40B4-BE49-F238E27FC236}">
              <a16:creationId xmlns:a16="http://schemas.microsoft.com/office/drawing/2014/main" id="{324CEB12-F6D2-40C0-838A-1F79FDD48C38}"/>
            </a:ext>
          </a:extLst>
        </xdr:cNvPr>
        <xdr:cNvSpPr>
          <a:spLocks noGrp="1"/>
        </xdr:cNvSpPr>
      </xdr:nvSpPr>
      <xdr:spPr>
        <a:xfrm>
          <a:off x="1272540" y="19217640"/>
          <a:ext cx="5580697" cy="2019300"/>
        </a:xfrm>
        <a:prstGeom prst="rect">
          <a:avLst/>
        </a:prstGeom>
        <a:noFill/>
      </xdr:spPr>
      <xdr:txBody>
        <a:bodyPr vert="horz" wrap="square" lIns="91440" tIns="45720" rIns="91440" bIns="45720" rtlCol="0">
          <a:noAutofit/>
        </a:bodyPr>
        <a:lstStyle>
          <a:lvl1pPr marL="15875" indent="0" algn="l" defTabSz="755934" rtl="0" eaLnBrk="1" latinLnBrk="0" hangingPunct="1">
            <a:lnSpc>
              <a:spcPct val="110000"/>
            </a:lnSpc>
            <a:spcBef>
              <a:spcPts val="0"/>
            </a:spcBef>
            <a:spcAft>
              <a:spcPts val="900"/>
            </a:spcAft>
            <a:buFont typeface="Arial" panose="020B0604020202020204" pitchFamily="34" charset="0"/>
            <a:buNone/>
            <a:tabLst/>
            <a:defRPr sz="900" kern="1200">
              <a:solidFill>
                <a:schemeClr val="tx1">
                  <a:lumMod val="85000"/>
                  <a:lumOff val="15000"/>
                </a:schemeClr>
              </a:solidFill>
              <a:latin typeface="Montserrat" pitchFamily="2" charset="77"/>
              <a:ea typeface="+mn-ea"/>
              <a:cs typeface="+mn-cs"/>
            </a:defRPr>
          </a:lvl1pPr>
          <a:lvl2pPr marL="15875" indent="0" algn="l" defTabSz="755934" rtl="0" eaLnBrk="1" latinLnBrk="0" hangingPunct="1">
            <a:lnSpc>
              <a:spcPct val="120000"/>
            </a:lnSpc>
            <a:spcBef>
              <a:spcPts val="0"/>
            </a:spcBef>
            <a:spcAft>
              <a:spcPts val="900"/>
            </a:spcAft>
            <a:buFont typeface="Arial" panose="020B0604020202020204" pitchFamily="34" charset="0"/>
            <a:buNone/>
            <a:tabLst/>
            <a:defRPr sz="900" b="0" i="0" kern="0" spc="50" baseline="0">
              <a:solidFill>
                <a:schemeClr val="tx1">
                  <a:lumMod val="85000"/>
                  <a:lumOff val="15000"/>
                </a:schemeClr>
              </a:solidFill>
              <a:latin typeface="Montserrat Medium" pitchFamily="2" charset="77"/>
              <a:ea typeface="+mn-ea"/>
              <a:cs typeface="+mn-cs"/>
            </a:defRPr>
          </a:lvl2pPr>
          <a:lvl3pPr marL="223838" indent="-207963" algn="l" defTabSz="755934" rtl="0" eaLnBrk="1" latinLnBrk="0" hangingPunct="1">
            <a:lnSpc>
              <a:spcPct val="120000"/>
            </a:lnSpc>
            <a:spcBef>
              <a:spcPts val="0"/>
            </a:spcBef>
            <a:spcAft>
              <a:spcPts val="900"/>
            </a:spcAft>
            <a:buFont typeface="Arial" panose="020B0604020202020204" pitchFamily="34" charset="0"/>
            <a:buChar char="•"/>
            <a:tabLst/>
            <a:defRPr sz="900" kern="1200">
              <a:solidFill>
                <a:schemeClr val="tx1">
                  <a:lumMod val="85000"/>
                  <a:lumOff val="15000"/>
                </a:schemeClr>
              </a:solidFill>
              <a:latin typeface="Montserrat" pitchFamily="2" charset="77"/>
              <a:ea typeface="+mn-ea"/>
              <a:cs typeface="+mn-cs"/>
            </a:defRPr>
          </a:lvl3pPr>
          <a:lvl4pPr marL="15875" indent="0" algn="l" defTabSz="755934" rtl="0" eaLnBrk="1" latinLnBrk="0" hangingPunct="1">
            <a:lnSpc>
              <a:spcPct val="120000"/>
            </a:lnSpc>
            <a:spcBef>
              <a:spcPts val="0"/>
            </a:spcBef>
            <a:spcAft>
              <a:spcPts val="900"/>
            </a:spcAft>
            <a:buFont typeface="Arial" panose="020B0604020202020204" pitchFamily="34" charset="0"/>
            <a:buNone/>
            <a:tabLst/>
            <a:defRPr sz="1050" b="1" i="0" kern="0" spc="50" baseline="0">
              <a:solidFill>
                <a:schemeClr val="tx1">
                  <a:lumMod val="85000"/>
                  <a:lumOff val="15000"/>
                </a:schemeClr>
              </a:solidFill>
              <a:latin typeface="Montserrat SemiBold" pitchFamily="2" charset="77"/>
              <a:ea typeface="+mn-ea"/>
              <a:cs typeface="+mn-cs"/>
            </a:defRPr>
          </a:lvl4pPr>
          <a:lvl5pPr marL="15875" indent="0" algn="l" defTabSz="755934" rtl="0" eaLnBrk="1" latinLnBrk="0" hangingPunct="1">
            <a:lnSpc>
              <a:spcPct val="90000"/>
            </a:lnSpc>
            <a:spcBef>
              <a:spcPts val="0"/>
            </a:spcBef>
            <a:spcAft>
              <a:spcPts val="700"/>
            </a:spcAft>
            <a:buFont typeface="Arial" panose="020B0604020202020204" pitchFamily="34" charset="0"/>
            <a:buNone/>
            <a:tabLst/>
            <a:defRPr sz="600" kern="1200">
              <a:solidFill>
                <a:schemeClr val="tx1">
                  <a:lumMod val="85000"/>
                  <a:lumOff val="15000"/>
                </a:schemeClr>
              </a:solidFill>
              <a:latin typeface="Montserrat" pitchFamily="2" charset="77"/>
              <a:ea typeface="+mn-ea"/>
              <a:cs typeface="+mn-cs"/>
            </a:defRPr>
          </a:lvl5pPr>
          <a:lvl6pPr marL="2078820"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6pPr>
          <a:lvl7pPr marL="2456787"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7pPr>
          <a:lvl8pPr marL="2834754"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8pPr>
          <a:lvl9pPr marL="3212722" indent="-188984" algn="l" defTabSz="755934" rtl="0" eaLnBrk="1" latinLnBrk="0" hangingPunct="1">
            <a:lnSpc>
              <a:spcPct val="90000"/>
            </a:lnSpc>
            <a:spcBef>
              <a:spcPts val="413"/>
            </a:spcBef>
            <a:buFont typeface="Arial" panose="020B0604020202020204" pitchFamily="34" charset="0"/>
            <a:buChar char="•"/>
            <a:defRPr sz="1488" kern="1200">
              <a:solidFill>
                <a:schemeClr val="tx1"/>
              </a:solidFill>
              <a:latin typeface="+mn-lt"/>
              <a:ea typeface="+mn-ea"/>
              <a:cs typeface="+mn-cs"/>
            </a:defRPr>
          </a:lvl9pPr>
        </a:lstStyle>
        <a:p>
          <a:pPr marL="15875" marR="0" lvl="0" indent="0" algn="l" defTabSz="755934" rtl="0" eaLnBrk="1" fontAlgn="auto" latinLnBrk="0" hangingPunct="1">
            <a:lnSpc>
              <a:spcPct val="110000"/>
            </a:lnSpc>
            <a:spcBef>
              <a:spcPts val="0"/>
            </a:spcBef>
            <a:spcAft>
              <a:spcPts val="900"/>
            </a:spcAft>
            <a:buClrTx/>
            <a:buSzTx/>
            <a:buFont typeface="Arial" panose="020B0604020202020204" pitchFamily="34" charset="0"/>
            <a:buNone/>
            <a:tabLst/>
            <a:defRPr/>
          </a:pP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at this level,</a:t>
          </a:r>
          <a:r>
            <a:rPr lang="en-GB" sz="1100" kern="1200" baseline="0">
              <a:solidFill>
                <a:srgbClr val="008CC6"/>
              </a:solidFill>
              <a:latin typeface="Source Sans Pro" panose="020B0503030403020204" pitchFamily="34" charset="0"/>
              <a:ea typeface="Source Sans Pro" panose="020B0503030403020204" pitchFamily="34" charset="0"/>
              <a:cs typeface="+mn-cs"/>
            </a:rPr>
            <a:t> NYT - Art Basel 2023</a:t>
          </a:r>
          <a:r>
            <a:rPr lang="en-GB" sz="1100" kern="1200">
              <a:solidFill>
                <a:srgbClr val="008CC6"/>
              </a:solidFill>
              <a:latin typeface="Source Sans Pro" panose="020B0503030403020204" pitchFamily="34" charset="0"/>
              <a:ea typeface="Source Sans Pro" panose="020B0503030403020204" pitchFamily="34" charset="0"/>
              <a:cs typeface="+mn-cs"/>
            </a:rPr>
            <a:t>  </a:t>
          </a: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is within the </a:t>
          </a:r>
          <a:r>
            <a:rPr lang="en-GB" sz="1100" kern="1200">
              <a:solidFill>
                <a:srgbClr val="008CC6"/>
              </a:solidFill>
              <a:latin typeface="Source Sans Pro" panose="020B0503030403020204" pitchFamily="34" charset="0"/>
              <a:ea typeface="Source Sans Pro" panose="020B0503030403020204" pitchFamily="34" charset="0"/>
              <a:cs typeface="+mn-cs"/>
            </a:rPr>
            <a:t>45th </a:t>
          </a:r>
          <a:r>
            <a:rPr lang="en-GB" sz="1100" kern="1200">
              <a:solidFill>
                <a:schemeClr val="tx1">
                  <a:lumMod val="85000"/>
                  <a:lumOff val="15000"/>
                </a:schemeClr>
              </a:solidFill>
              <a:latin typeface="Source Sans Pro" panose="020B0503030403020204" pitchFamily="34" charset="0"/>
              <a:ea typeface="Source Sans Pro" panose="020B0503030403020204" pitchFamily="34" charset="0"/>
              <a:cs typeface="+mn-cs"/>
            </a:rPr>
            <a:t>percentile of conference-style projects as measured by event:decision.</a:t>
          </a:r>
        </a:p>
        <a:p>
          <a:r>
            <a:rPr lang="en-GB" sz="1100">
              <a:latin typeface="Source Sans Pro" panose="020B0503030403020204" pitchFamily="34" charset="0"/>
              <a:ea typeface="Source Sans Pro" panose="020B0503030403020204" pitchFamily="34" charset="0"/>
            </a:rPr>
            <a:t>based on calculations conducted by event:decision from Mar 2021 - present for comparison purposes. </a:t>
          </a:r>
        </a:p>
        <a:p>
          <a:r>
            <a:rPr lang="en-GB" sz="1100">
              <a:latin typeface="Source Sans Pro" panose="020B0503030403020204" pitchFamily="34" charset="0"/>
              <a:ea typeface="Source Sans Pro" panose="020B0503030403020204" pitchFamily="34" charset="0"/>
            </a:rPr>
            <a:t>graphical data above be used for illustrative purposes only, not for ESG audit or offset reporting. </a:t>
          </a:r>
        </a:p>
        <a:p>
          <a:r>
            <a:rPr lang="en-GB" sz="1100">
              <a:latin typeface="Source Sans Pro" panose="020B0503030403020204" pitchFamily="34" charset="0"/>
              <a:ea typeface="Source Sans Pro" panose="020B0503030403020204" pitchFamily="34" charset="0"/>
            </a:rPr>
            <a:t>Above comparison is based on data </a:t>
          </a:r>
          <a:r>
            <a:rPr lang="en-GB" sz="1100" b="1">
              <a:latin typeface="Source Sans Pro" panose="020B0503030403020204" pitchFamily="34" charset="0"/>
              <a:ea typeface="Source Sans Pro" panose="020B0503030403020204" pitchFamily="34" charset="0"/>
            </a:rPr>
            <a:t>only from similar events. </a:t>
          </a:r>
        </a:p>
        <a:p>
          <a:r>
            <a:rPr lang="en-GB" sz="1100">
              <a:latin typeface="Source Sans Pro" panose="020B0503030403020204" pitchFamily="34" charset="0"/>
              <a:ea typeface="Source Sans Pro" panose="020B0503030403020204" pitchFamily="34" charset="0"/>
            </a:rPr>
            <a:t>total data population (conference-style </a:t>
          </a:r>
          <a:r>
            <a:rPr lang="en-GB" sz="1100" i="1">
              <a:latin typeface="Source Sans Pro" panose="020B0503030403020204" pitchFamily="34" charset="0"/>
              <a:ea typeface="Source Sans Pro" panose="020B0503030403020204" pitchFamily="34" charset="0"/>
            </a:rPr>
            <a:t>and</a:t>
          </a:r>
          <a:r>
            <a:rPr lang="en-GB" sz="1100">
              <a:latin typeface="Source Sans Pro" panose="020B0503030403020204" pitchFamily="34" charset="0"/>
              <a:ea typeface="Source Sans Pro" panose="020B0503030403020204" pitchFamily="34" charset="0"/>
            </a:rPr>
            <a:t> exhibition builds) includes events from 50 to 140,000 delegates in virtual, hybrid and in-person event formats at a local, regional and global level, with stand-builds from 6sqm. to 200sqm.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EventDecision/Shared%20Documents/_TRACK/TRACK/CLIENTS/CHEERFUL_UK/_C21%20CAPTURE/Cheerful%20Twentyfirst%20track%20carbon%20capt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_new"/>
    </sheetNames>
    <sheetDataSet>
      <sheetData sheetId="0">
        <row r="7">
          <cell r="H7" t="str">
            <v>Total Travel</v>
          </cell>
        </row>
        <row r="32">
          <cell r="B32" t="str">
            <v>Delegate Flights</v>
          </cell>
          <cell r="E32">
            <v>30.4</v>
          </cell>
        </row>
        <row r="33">
          <cell r="B33" t="str">
            <v>Delegate Train</v>
          </cell>
          <cell r="E33">
            <v>0.16600000000000001</v>
          </cell>
        </row>
        <row r="34">
          <cell r="B34" t="str">
            <v>Delegate Private Vehicles</v>
          </cell>
          <cell r="E34">
            <v>0.157</v>
          </cell>
        </row>
        <row r="35">
          <cell r="B35" t="str">
            <v>Delegate Coaches</v>
          </cell>
          <cell r="E35">
            <v>0</v>
          </cell>
        </row>
        <row r="36">
          <cell r="B36" t="str">
            <v>Delegate Accommodation</v>
          </cell>
          <cell r="E36">
            <v>7.6</v>
          </cell>
        </row>
        <row r="37">
          <cell r="B37" t="str">
            <v>Delegate Food &amp; Beverage</v>
          </cell>
          <cell r="E37">
            <v>2.5</v>
          </cell>
        </row>
        <row r="41">
          <cell r="B41" t="str">
            <v>Crew Flights</v>
          </cell>
          <cell r="E41">
            <v>8.9</v>
          </cell>
        </row>
        <row r="42">
          <cell r="B42" t="str">
            <v>Crew Train</v>
          </cell>
          <cell r="E42">
            <v>0.157</v>
          </cell>
        </row>
        <row r="43">
          <cell r="B43" t="str">
            <v>Crew Private Vehicles</v>
          </cell>
          <cell r="E43">
            <v>0.23</v>
          </cell>
        </row>
        <row r="44">
          <cell r="B44" t="str">
            <v>Crew Coaches</v>
          </cell>
          <cell r="E44">
            <v>0</v>
          </cell>
        </row>
        <row r="45">
          <cell r="B45" t="str">
            <v>Crew Accomodation</v>
          </cell>
          <cell r="E45">
            <v>2.5</v>
          </cell>
        </row>
        <row r="46">
          <cell r="B46" t="str">
            <v>Crew Food &amp; Beverage</v>
          </cell>
          <cell r="E46">
            <v>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39E0A-3FD8-404C-8491-69FA3B59FE5B}">
  <dimension ref="A1:AI107"/>
  <sheetViews>
    <sheetView showGridLines="0" tabSelected="1" topLeftCell="L1" zoomScale="125" zoomScaleNormal="80" workbookViewId="0">
      <selection activeCell="D79" sqref="D79"/>
    </sheetView>
  </sheetViews>
  <sheetFormatPr baseColWidth="10" defaultColWidth="11" defaultRowHeight="16" x14ac:dyDescent="0.2"/>
  <cols>
    <col min="1" max="1" width="16.6640625" customWidth="1"/>
    <col min="2" max="2" width="28" customWidth="1"/>
    <col min="3" max="3" width="21.83203125" customWidth="1"/>
    <col min="5" max="5" width="11" customWidth="1"/>
    <col min="8" max="8" width="35.83203125" bestFit="1" customWidth="1"/>
    <col min="9" max="9" width="10.6640625" customWidth="1"/>
    <col min="10" max="10" width="9.83203125" customWidth="1"/>
    <col min="30" max="30" width="110.6640625" bestFit="1" customWidth="1"/>
  </cols>
  <sheetData>
    <row r="1" spans="2:35" ht="35" thickBot="1" x14ac:dyDescent="0.45">
      <c r="B1" s="90" t="s">
        <v>0</v>
      </c>
      <c r="C1" s="90"/>
      <c r="D1" s="90"/>
      <c r="E1" s="90"/>
      <c r="F1" s="90"/>
      <c r="G1" s="90"/>
      <c r="H1" s="90"/>
      <c r="I1" s="90"/>
      <c r="J1" s="90"/>
      <c r="K1" s="2"/>
      <c r="L1" s="2"/>
      <c r="M1" s="2"/>
      <c r="N1" s="2"/>
      <c r="O1" s="2"/>
      <c r="P1" s="2"/>
    </row>
    <row r="2" spans="2:35" ht="35" thickBot="1" x14ac:dyDescent="0.45">
      <c r="B2" s="91"/>
      <c r="C2" s="91"/>
      <c r="D2" s="91"/>
      <c r="E2" s="91"/>
      <c r="F2" s="91"/>
      <c r="G2" s="91"/>
      <c r="H2" s="91"/>
      <c r="I2" s="91"/>
      <c r="J2" s="91"/>
      <c r="K2" s="2"/>
      <c r="L2" s="2"/>
      <c r="M2" s="2"/>
      <c r="N2" s="2"/>
      <c r="O2" s="2"/>
      <c r="P2" s="2"/>
      <c r="Q2" s="92" t="s">
        <v>1</v>
      </c>
      <c r="R2" s="93"/>
      <c r="S2" s="93"/>
      <c r="T2" s="93"/>
      <c r="U2" s="93"/>
      <c r="V2" s="93"/>
      <c r="W2" s="93"/>
      <c r="X2" s="93"/>
      <c r="Y2" s="93"/>
      <c r="Z2" s="93"/>
      <c r="AA2" s="93"/>
      <c r="AB2" s="93"/>
      <c r="AC2" s="93"/>
      <c r="AD2" s="93"/>
      <c r="AE2" s="93"/>
      <c r="AF2" s="93"/>
      <c r="AG2" s="94"/>
    </row>
    <row r="3" spans="2:35" ht="34" x14ac:dyDescent="0.4">
      <c r="B3" s="1"/>
      <c r="C3" s="1"/>
      <c r="D3" s="1"/>
      <c r="E3" s="1"/>
      <c r="F3" s="1"/>
      <c r="G3" s="1"/>
      <c r="H3" s="1"/>
      <c r="I3" s="1"/>
      <c r="J3" s="1"/>
      <c r="K3" s="2"/>
      <c r="L3" s="2"/>
      <c r="M3" s="2"/>
      <c r="N3" s="2"/>
      <c r="O3" s="2"/>
      <c r="P3" s="2"/>
      <c r="V3" s="95" t="s">
        <v>2</v>
      </c>
      <c r="W3" s="95"/>
      <c r="X3" s="95"/>
      <c r="Y3" s="95"/>
      <c r="Z3" s="95"/>
      <c r="AA3" s="95"/>
      <c r="AB3" s="95"/>
      <c r="AD3" s="95"/>
      <c r="AE3" s="95"/>
      <c r="AF3" s="95"/>
      <c r="AG3" s="95"/>
    </row>
    <row r="4" spans="2:35" ht="17" thickBot="1" x14ac:dyDescent="0.25">
      <c r="B4" s="89"/>
      <c r="C4" s="89"/>
      <c r="D4" s="89"/>
      <c r="E4" s="89"/>
      <c r="F4" s="89"/>
      <c r="G4" s="89"/>
      <c r="H4" s="89"/>
      <c r="I4" s="89"/>
      <c r="J4" s="89"/>
      <c r="K4" s="2"/>
      <c r="L4" s="2"/>
      <c r="M4" s="2"/>
      <c r="N4" s="2"/>
      <c r="O4" s="2"/>
      <c r="P4" s="2"/>
    </row>
    <row r="5" spans="2:35" ht="32" x14ac:dyDescent="0.2">
      <c r="B5" s="2"/>
      <c r="C5" s="3" t="s">
        <v>68</v>
      </c>
      <c r="D5" s="2"/>
      <c r="E5" s="2"/>
      <c r="F5" s="2"/>
      <c r="G5" s="2"/>
      <c r="H5" s="4"/>
      <c r="I5" s="5" t="s">
        <v>3</v>
      </c>
      <c r="J5" s="6" t="s">
        <v>4</v>
      </c>
      <c r="K5" s="2"/>
      <c r="L5" s="2"/>
      <c r="M5" s="2"/>
      <c r="N5" s="2"/>
      <c r="O5" s="2"/>
      <c r="P5" s="2"/>
      <c r="V5" s="7" t="s">
        <v>5</v>
      </c>
      <c r="W5" s="8" t="s">
        <v>6</v>
      </c>
      <c r="X5" s="9" t="s">
        <v>7</v>
      </c>
      <c r="Y5" s="10" t="s">
        <v>8</v>
      </c>
      <c r="Z5" s="87" t="s">
        <v>9</v>
      </c>
      <c r="AA5" s="11" t="s">
        <v>10</v>
      </c>
      <c r="AB5" s="12" t="s">
        <v>11</v>
      </c>
      <c r="AD5" s="76" t="s">
        <v>12</v>
      </c>
      <c r="AE5" s="82"/>
      <c r="AF5" s="82"/>
      <c r="AH5" s="84" t="s">
        <v>13</v>
      </c>
      <c r="AI5" s="84"/>
    </row>
    <row r="6" spans="2:35" ht="17" thickBot="1" x14ac:dyDescent="0.25">
      <c r="B6" s="13" t="s">
        <v>14</v>
      </c>
      <c r="C6" s="14">
        <v>166</v>
      </c>
      <c r="D6" s="15"/>
      <c r="E6" s="2"/>
      <c r="F6" s="2"/>
      <c r="G6" s="2"/>
      <c r="H6" s="16"/>
      <c r="I6" s="2"/>
      <c r="J6" s="17"/>
      <c r="K6" s="2"/>
      <c r="L6" s="2"/>
      <c r="M6" s="2"/>
      <c r="N6" s="2"/>
      <c r="O6" s="2"/>
      <c r="P6" s="2"/>
      <c r="V6" s="18"/>
      <c r="W6" s="19"/>
      <c r="X6" s="20"/>
      <c r="Y6" s="21"/>
      <c r="Z6" s="88"/>
      <c r="AA6" s="22"/>
      <c r="AB6" s="23"/>
      <c r="AD6" s="77" t="s">
        <v>15</v>
      </c>
      <c r="AE6" s="82"/>
      <c r="AF6" s="82"/>
      <c r="AH6" s="84"/>
      <c r="AI6" s="84"/>
    </row>
    <row r="7" spans="2:35" ht="18" thickBot="1" x14ac:dyDescent="0.25">
      <c r="B7" s="13" t="s">
        <v>16</v>
      </c>
      <c r="C7" s="80" t="s">
        <v>76</v>
      </c>
      <c r="D7" s="2"/>
      <c r="E7" s="2"/>
      <c r="F7" s="2"/>
      <c r="G7" s="2"/>
      <c r="H7" s="24" t="s">
        <v>17</v>
      </c>
      <c r="I7" s="25">
        <v>3.86</v>
      </c>
      <c r="J7" s="26">
        <f t="shared" ref="J7:J13" si="0">I7/$I$14</f>
        <v>0.90186915887850461</v>
      </c>
      <c r="K7" s="2"/>
      <c r="L7" s="2"/>
      <c r="M7" s="2"/>
      <c r="N7" s="2"/>
      <c r="O7" s="2"/>
      <c r="P7" s="2"/>
      <c r="R7" s="84" t="s">
        <v>18</v>
      </c>
      <c r="S7" s="84"/>
      <c r="T7" s="84"/>
      <c r="V7" s="27">
        <f>J7</f>
        <v>0.90186915887850461</v>
      </c>
      <c r="W7" s="27">
        <f>J8</f>
        <v>2.1028037383177569E-2</v>
      </c>
      <c r="X7" s="27">
        <f>J9</f>
        <v>4.9065420560747662E-2</v>
      </c>
      <c r="Y7" s="27">
        <f>J10</f>
        <v>0</v>
      </c>
      <c r="Z7" s="27">
        <f>J11</f>
        <v>1.1682242990654205E-2</v>
      </c>
      <c r="AA7" s="27">
        <f>J12</f>
        <v>9.3457943925233638E-3</v>
      </c>
      <c r="AB7" s="27">
        <f>J13</f>
        <v>7.0093457943925224E-3</v>
      </c>
      <c r="AD7" s="77" t="s">
        <v>74</v>
      </c>
      <c r="AE7" s="82"/>
      <c r="AF7" s="82"/>
      <c r="AH7" s="84"/>
      <c r="AI7" s="84"/>
    </row>
    <row r="8" spans="2:35" ht="17" thickBot="1" x14ac:dyDescent="0.25">
      <c r="B8" s="2"/>
      <c r="C8" s="2"/>
      <c r="D8" s="15"/>
      <c r="E8" s="2"/>
      <c r="F8" s="2"/>
      <c r="G8" s="2"/>
      <c r="H8" s="28" t="s">
        <v>19</v>
      </c>
      <c r="I8" s="25">
        <v>0.09</v>
      </c>
      <c r="J8" s="26">
        <f t="shared" si="0"/>
        <v>2.1028037383177569E-2</v>
      </c>
      <c r="K8" s="2"/>
      <c r="L8" s="2"/>
      <c r="M8" s="2"/>
      <c r="N8" s="2"/>
      <c r="O8" s="2"/>
      <c r="P8" s="2"/>
      <c r="R8" s="84"/>
      <c r="S8" s="84"/>
      <c r="T8" s="84"/>
      <c r="V8" s="29">
        <f>I7</f>
        <v>3.86</v>
      </c>
      <c r="W8" s="29">
        <f>I8</f>
        <v>0.09</v>
      </c>
      <c r="X8" s="29">
        <f>I9</f>
        <v>0.21</v>
      </c>
      <c r="Y8" s="29">
        <f>I10</f>
        <v>0</v>
      </c>
      <c r="Z8" s="29">
        <f>I11</f>
        <v>0.05</v>
      </c>
      <c r="AA8" s="29">
        <f>I12</f>
        <v>0.04</v>
      </c>
      <c r="AB8" s="29">
        <f>I13</f>
        <v>0.03</v>
      </c>
      <c r="AD8" s="77" t="s">
        <v>75</v>
      </c>
      <c r="AE8" s="82"/>
      <c r="AF8" s="82"/>
    </row>
    <row r="9" spans="2:35" x14ac:dyDescent="0.2">
      <c r="B9" s="13" t="s">
        <v>20</v>
      </c>
      <c r="C9" s="14">
        <v>1</v>
      </c>
      <c r="D9" s="13" t="s">
        <v>21</v>
      </c>
      <c r="E9" s="2"/>
      <c r="F9" s="2"/>
      <c r="G9" s="2"/>
      <c r="H9" s="30" t="s">
        <v>22</v>
      </c>
      <c r="I9" s="25">
        <v>0.21</v>
      </c>
      <c r="J9" s="26">
        <f t="shared" si="0"/>
        <v>4.9065420560747662E-2</v>
      </c>
      <c r="K9" s="2"/>
      <c r="L9" s="2"/>
      <c r="M9" s="2"/>
      <c r="N9" s="2"/>
      <c r="O9" s="2"/>
      <c r="P9" s="2"/>
      <c r="AD9" s="77" t="s">
        <v>69</v>
      </c>
      <c r="AE9" s="82"/>
      <c r="AF9" s="82"/>
    </row>
    <row r="10" spans="2:35" x14ac:dyDescent="0.2">
      <c r="B10" s="13" t="s">
        <v>23</v>
      </c>
      <c r="C10" s="14">
        <v>0</v>
      </c>
      <c r="D10" s="13" t="s">
        <v>21</v>
      </c>
      <c r="E10" s="2"/>
      <c r="F10" s="2"/>
      <c r="G10" s="2"/>
      <c r="H10" s="31" t="s">
        <v>8</v>
      </c>
      <c r="I10" s="25">
        <v>0</v>
      </c>
      <c r="J10" s="26">
        <f t="shared" si="0"/>
        <v>0</v>
      </c>
      <c r="K10" s="2"/>
      <c r="L10" s="2"/>
      <c r="M10" s="2"/>
      <c r="N10" s="2"/>
      <c r="O10" s="2"/>
      <c r="P10" s="2"/>
      <c r="AD10" s="77" t="s">
        <v>73</v>
      </c>
      <c r="AE10" s="82"/>
      <c r="AF10" s="82"/>
    </row>
    <row r="11" spans="2:35" x14ac:dyDescent="0.2">
      <c r="B11" s="13" t="s">
        <v>24</v>
      </c>
      <c r="C11" s="14">
        <v>0</v>
      </c>
      <c r="D11" s="13" t="s">
        <v>21</v>
      </c>
      <c r="E11" s="2"/>
      <c r="F11" s="2"/>
      <c r="G11" s="2"/>
      <c r="H11" s="32" t="s">
        <v>9</v>
      </c>
      <c r="I11" s="25">
        <v>0.05</v>
      </c>
      <c r="J11" s="26">
        <f t="shared" si="0"/>
        <v>1.1682242990654205E-2</v>
      </c>
      <c r="K11" s="2"/>
      <c r="L11" s="2"/>
      <c r="M11" s="2"/>
      <c r="N11" s="2"/>
      <c r="O11" s="2"/>
      <c r="P11" s="2"/>
      <c r="AD11" s="77" t="s">
        <v>72</v>
      </c>
      <c r="AE11" s="82"/>
      <c r="AF11" s="82"/>
    </row>
    <row r="12" spans="2:35" x14ac:dyDescent="0.2">
      <c r="B12" s="13" t="s">
        <v>25</v>
      </c>
      <c r="C12" s="14">
        <v>0</v>
      </c>
      <c r="D12" s="13" t="s">
        <v>21</v>
      </c>
      <c r="E12" s="2"/>
      <c r="F12" s="2"/>
      <c r="G12" s="2"/>
      <c r="H12" s="33" t="s">
        <v>10</v>
      </c>
      <c r="I12" s="25">
        <v>0.04</v>
      </c>
      <c r="J12" s="26">
        <f t="shared" si="0"/>
        <v>9.3457943925233638E-3</v>
      </c>
      <c r="K12" s="2"/>
      <c r="L12" s="2"/>
      <c r="M12" s="2"/>
      <c r="N12" s="2"/>
      <c r="O12" s="2"/>
      <c r="P12" s="2"/>
      <c r="V12" s="83" t="s">
        <v>26</v>
      </c>
      <c r="W12" s="83"/>
      <c r="X12" s="83"/>
      <c r="AD12" s="77" t="s">
        <v>70</v>
      </c>
    </row>
    <row r="13" spans="2:35" x14ac:dyDescent="0.2">
      <c r="B13" s="13" t="s">
        <v>27</v>
      </c>
      <c r="C13" s="13">
        <f>SUM(C9:C12)</f>
        <v>1</v>
      </c>
      <c r="D13" s="13" t="s">
        <v>21</v>
      </c>
      <c r="E13" s="2"/>
      <c r="F13" s="2"/>
      <c r="G13" s="2"/>
      <c r="H13" s="34" t="s">
        <v>11</v>
      </c>
      <c r="I13" s="25">
        <v>0.03</v>
      </c>
      <c r="J13" s="26">
        <f t="shared" si="0"/>
        <v>7.0093457943925224E-3</v>
      </c>
      <c r="K13" s="2"/>
      <c r="L13" s="2"/>
      <c r="M13" s="2"/>
      <c r="N13" s="2"/>
      <c r="O13" s="2"/>
      <c r="P13" s="2"/>
      <c r="R13" s="84" t="s">
        <v>28</v>
      </c>
      <c r="S13" s="84"/>
      <c r="T13" s="84"/>
      <c r="V13" s="83"/>
      <c r="W13" s="83"/>
      <c r="X13" s="83"/>
      <c r="Y13" s="35">
        <f>I14</f>
        <v>4.28</v>
      </c>
      <c r="AD13" s="77" t="s">
        <v>29</v>
      </c>
    </row>
    <row r="14" spans="2:35" ht="17" thickBot="1" x14ac:dyDescent="0.25">
      <c r="B14" s="2"/>
      <c r="C14" s="2"/>
      <c r="D14" s="2"/>
      <c r="E14" s="2"/>
      <c r="F14" s="2"/>
      <c r="G14" s="2"/>
      <c r="H14" s="36" t="s">
        <v>30</v>
      </c>
      <c r="I14" s="37">
        <f>SUM(I7:I13)</f>
        <v>4.28</v>
      </c>
      <c r="J14" s="38">
        <f>SUM(J7:J13)</f>
        <v>1</v>
      </c>
      <c r="K14" s="2"/>
      <c r="L14" s="2"/>
      <c r="M14" s="2"/>
      <c r="N14" s="2"/>
      <c r="O14" s="2"/>
      <c r="P14" s="2"/>
      <c r="R14" s="84"/>
      <c r="S14" s="84"/>
      <c r="T14" s="84"/>
      <c r="V14" s="85" t="s">
        <v>31</v>
      </c>
      <c r="W14" s="86"/>
      <c r="X14" s="86"/>
    </row>
    <row r="15" spans="2:35" ht="17" thickBot="1" x14ac:dyDescent="0.25">
      <c r="B15" s="13" t="s">
        <v>32</v>
      </c>
      <c r="C15" s="3" t="s">
        <v>77</v>
      </c>
      <c r="D15" s="13"/>
      <c r="E15" s="2"/>
      <c r="F15" s="2"/>
      <c r="G15" s="2"/>
      <c r="H15" s="2"/>
      <c r="I15" s="2"/>
      <c r="J15" s="2"/>
      <c r="K15" s="2"/>
      <c r="L15" s="2"/>
      <c r="M15" s="2"/>
      <c r="N15" s="2"/>
      <c r="O15" s="2"/>
      <c r="P15" s="2"/>
      <c r="R15" s="84" t="s">
        <v>33</v>
      </c>
      <c r="S15" s="84"/>
      <c r="T15" s="84"/>
      <c r="V15" s="86"/>
      <c r="W15" s="86"/>
      <c r="X15" s="86"/>
      <c r="Y15" s="39">
        <f>Y13/C17</f>
        <v>7.1333333333333332E-2</v>
      </c>
    </row>
    <row r="16" spans="2:35" x14ac:dyDescent="0.2">
      <c r="B16" s="2"/>
      <c r="C16" s="2"/>
      <c r="D16" s="2"/>
      <c r="E16" s="2"/>
      <c r="F16" s="2"/>
      <c r="G16" s="2"/>
      <c r="H16" s="40" t="s">
        <v>34</v>
      </c>
      <c r="I16" s="41"/>
      <c r="J16" s="78">
        <f>F39/F48</f>
        <v>0.26443768996960487</v>
      </c>
      <c r="K16" s="2"/>
      <c r="L16" s="2"/>
      <c r="M16" s="2"/>
      <c r="N16" s="2"/>
      <c r="O16" s="2"/>
      <c r="P16" s="2"/>
      <c r="R16" s="84"/>
      <c r="S16" s="84"/>
      <c r="T16" s="84"/>
      <c r="V16" s="85" t="s">
        <v>35</v>
      </c>
      <c r="W16" s="86"/>
      <c r="X16" s="86"/>
    </row>
    <row r="17" spans="1:25" ht="17" thickBot="1" x14ac:dyDescent="0.25">
      <c r="B17" s="13" t="s">
        <v>36</v>
      </c>
      <c r="C17" s="14">
        <v>60</v>
      </c>
      <c r="D17" s="13" t="s">
        <v>37</v>
      </c>
      <c r="E17" s="2"/>
      <c r="F17" s="2"/>
      <c r="G17" s="2"/>
      <c r="H17" s="42" t="s">
        <v>38</v>
      </c>
      <c r="I17" s="43"/>
      <c r="J17" s="79">
        <f>G38/G47</f>
        <v>0.22151898734177217</v>
      </c>
      <c r="K17" s="2"/>
      <c r="L17" s="2"/>
      <c r="M17" s="2"/>
      <c r="N17" s="2"/>
      <c r="O17" s="2"/>
      <c r="P17" s="2"/>
      <c r="R17" s="84" t="s">
        <v>39</v>
      </c>
      <c r="S17" s="84"/>
      <c r="T17" s="84"/>
      <c r="V17" s="86"/>
      <c r="W17" s="86"/>
      <c r="X17" s="86"/>
      <c r="Y17" s="39">
        <f>Y13/C19</f>
        <v>7.1333333333333332E-2</v>
      </c>
    </row>
    <row r="18" spans="1:25" ht="17" thickBot="1" x14ac:dyDescent="0.25">
      <c r="B18" s="13" t="s">
        <v>36</v>
      </c>
      <c r="C18" s="14">
        <v>0</v>
      </c>
      <c r="D18" s="13" t="s">
        <v>40</v>
      </c>
      <c r="E18" s="2"/>
      <c r="F18" s="2"/>
      <c r="G18" s="2"/>
      <c r="H18" s="2"/>
      <c r="I18" s="2"/>
      <c r="J18" s="2"/>
      <c r="K18" s="2"/>
      <c r="L18" s="2"/>
      <c r="M18" s="2"/>
      <c r="N18" s="2"/>
      <c r="O18" s="2"/>
      <c r="P18" s="2"/>
      <c r="R18" s="84"/>
      <c r="S18" s="84"/>
      <c r="T18" s="84"/>
    </row>
    <row r="19" spans="1:25" ht="17" thickBot="1" x14ac:dyDescent="0.25">
      <c r="B19" s="13" t="s">
        <v>27</v>
      </c>
      <c r="C19" s="14">
        <f>SUM(C17:C18)</f>
        <v>60</v>
      </c>
      <c r="D19" s="2"/>
      <c r="E19" s="2"/>
      <c r="F19" s="2"/>
      <c r="G19" s="2"/>
      <c r="H19" s="44" t="s">
        <v>41</v>
      </c>
      <c r="I19" s="75">
        <f>(G38+G47)-F32-F41</f>
        <v>0.76999999999999957</v>
      </c>
      <c r="J19" s="45">
        <f>I19/I14</f>
        <v>0.17990654205607465</v>
      </c>
      <c r="K19" s="2"/>
      <c r="L19" s="2"/>
      <c r="M19" s="2"/>
      <c r="N19" s="2"/>
      <c r="O19" s="2"/>
      <c r="P19" s="2"/>
    </row>
    <row r="20" spans="1:25" x14ac:dyDescent="0.2">
      <c r="B20" s="2"/>
      <c r="C20" s="2"/>
      <c r="D20" s="2"/>
      <c r="E20" s="2"/>
      <c r="F20" s="2"/>
      <c r="G20" s="2"/>
      <c r="H20" s="2"/>
      <c r="I20" s="2"/>
      <c r="J20" s="2"/>
      <c r="K20" s="2"/>
      <c r="L20" s="2"/>
      <c r="M20" s="2"/>
      <c r="N20" s="2"/>
      <c r="O20" s="2"/>
      <c r="P20" s="2"/>
    </row>
    <row r="21" spans="1:25" x14ac:dyDescent="0.2">
      <c r="B21" s="13" t="s">
        <v>42</v>
      </c>
      <c r="C21" s="14">
        <v>3</v>
      </c>
      <c r="D21" s="13" t="s">
        <v>37</v>
      </c>
      <c r="E21" s="2"/>
      <c r="F21" s="2"/>
      <c r="G21" s="2"/>
      <c r="H21" s="2"/>
      <c r="I21" s="2"/>
      <c r="J21" s="2"/>
      <c r="K21" s="2"/>
      <c r="L21" s="2"/>
      <c r="M21" s="2"/>
      <c r="N21" s="2"/>
      <c r="O21" s="2"/>
      <c r="P21" s="2"/>
    </row>
    <row r="22" spans="1:25" x14ac:dyDescent="0.2">
      <c r="B22" s="2"/>
      <c r="C22" s="2"/>
      <c r="D22" s="2"/>
      <c r="E22" s="2"/>
      <c r="F22" s="2"/>
      <c r="G22" s="2"/>
      <c r="H22" s="2"/>
      <c r="I22" s="2"/>
      <c r="J22" s="2"/>
      <c r="K22" s="2"/>
      <c r="L22" s="2"/>
      <c r="M22" s="2"/>
      <c r="N22" s="2"/>
      <c r="O22" s="2"/>
      <c r="P22" s="2"/>
    </row>
    <row r="23" spans="1:25" x14ac:dyDescent="0.2">
      <c r="B23" s="13" t="s">
        <v>43</v>
      </c>
      <c r="C23" s="14">
        <v>771</v>
      </c>
      <c r="D23" s="13" t="s">
        <v>44</v>
      </c>
      <c r="E23" s="2"/>
      <c r="F23" s="2"/>
      <c r="G23" s="2"/>
      <c r="H23" s="2"/>
      <c r="I23" s="2"/>
      <c r="J23" s="2"/>
      <c r="K23" s="2"/>
      <c r="L23" s="2"/>
      <c r="M23" s="2"/>
      <c r="N23" s="2"/>
      <c r="O23" s="2"/>
      <c r="P23" s="2"/>
    </row>
    <row r="24" spans="1:25" x14ac:dyDescent="0.2">
      <c r="B24" s="13"/>
      <c r="C24" s="46"/>
      <c r="D24" s="13"/>
      <c r="E24" s="2"/>
      <c r="F24" s="2"/>
      <c r="G24" s="2"/>
      <c r="H24" s="2"/>
      <c r="I24" s="2"/>
      <c r="J24" s="2"/>
      <c r="K24" s="2"/>
      <c r="L24" s="2"/>
      <c r="M24" s="2"/>
      <c r="N24" s="2"/>
      <c r="O24" s="2"/>
      <c r="P24" s="2"/>
    </row>
    <row r="28" spans="1:25" x14ac:dyDescent="0.2">
      <c r="B28" s="81" t="s">
        <v>0</v>
      </c>
      <c r="C28" s="81"/>
      <c r="D28" s="81"/>
      <c r="E28" s="81"/>
      <c r="F28" s="81"/>
      <c r="G28" s="81"/>
      <c r="H28" s="81"/>
      <c r="I28" s="47"/>
    </row>
    <row r="29" spans="1:25" x14ac:dyDescent="0.2">
      <c r="B29" s="2"/>
      <c r="C29" s="13"/>
      <c r="D29" s="13"/>
      <c r="E29" s="13"/>
      <c r="F29" s="13"/>
      <c r="G29" s="13"/>
      <c r="H29" s="13"/>
      <c r="I29" s="47"/>
    </row>
    <row r="30" spans="1:25" x14ac:dyDescent="0.2">
      <c r="B30" s="13"/>
      <c r="C30" s="48" t="s">
        <v>45</v>
      </c>
      <c r="D30" s="48" t="s">
        <v>46</v>
      </c>
      <c r="E30" s="48" t="s">
        <v>47</v>
      </c>
      <c r="F30" s="48" t="s">
        <v>48</v>
      </c>
      <c r="G30" s="48"/>
      <c r="H30" s="48" t="s">
        <v>4</v>
      </c>
      <c r="I30" s="47"/>
    </row>
    <row r="31" spans="1:25" x14ac:dyDescent="0.2">
      <c r="B31" s="49"/>
      <c r="C31" s="49"/>
      <c r="D31" s="49"/>
      <c r="E31" s="50">
        <v>1</v>
      </c>
      <c r="F31" s="49"/>
      <c r="G31" s="50" t="s">
        <v>3</v>
      </c>
      <c r="H31" s="49"/>
      <c r="I31" s="47"/>
    </row>
    <row r="32" spans="1:25" ht="16" customHeight="1" x14ac:dyDescent="0.2">
      <c r="A32" s="51"/>
      <c r="B32" s="49" t="s">
        <v>49</v>
      </c>
      <c r="C32" s="50" t="s">
        <v>71</v>
      </c>
      <c r="D32" s="50" t="s">
        <v>50</v>
      </c>
      <c r="E32" s="52">
        <v>0</v>
      </c>
      <c r="F32" s="53">
        <v>0</v>
      </c>
      <c r="G32" s="49"/>
      <c r="H32" s="54">
        <f t="shared" ref="H32:H37" si="1">F32/$F$59</f>
        <v>0</v>
      </c>
      <c r="I32" s="55"/>
    </row>
    <row r="33" spans="1:9" ht="16" customHeight="1" x14ac:dyDescent="0.2">
      <c r="A33" s="51"/>
      <c r="B33" s="49" t="s">
        <v>51</v>
      </c>
      <c r="C33" s="50" t="s">
        <v>71</v>
      </c>
      <c r="D33" s="50" t="s">
        <v>50</v>
      </c>
      <c r="E33" s="52">
        <v>0.12</v>
      </c>
      <c r="F33" s="53">
        <f t="shared" ref="F33:F36" si="2">E33*$E$31</f>
        <v>0.12</v>
      </c>
      <c r="G33" s="49"/>
      <c r="H33" s="54">
        <f t="shared" si="1"/>
        <v>2.8037383177570097E-2</v>
      </c>
      <c r="I33" s="55"/>
    </row>
    <row r="34" spans="1:9" ht="16" customHeight="1" x14ac:dyDescent="0.2">
      <c r="A34" s="51"/>
      <c r="B34" s="49" t="s">
        <v>52</v>
      </c>
      <c r="C34" s="50" t="s">
        <v>71</v>
      </c>
      <c r="D34" s="50" t="s">
        <v>50</v>
      </c>
      <c r="E34" s="52">
        <v>0.57999999999999996</v>
      </c>
      <c r="F34" s="53">
        <f t="shared" si="2"/>
        <v>0.57999999999999996</v>
      </c>
      <c r="G34" s="49"/>
      <c r="H34" s="54">
        <f t="shared" si="1"/>
        <v>0.1355140186915888</v>
      </c>
      <c r="I34" s="55"/>
    </row>
    <row r="35" spans="1:9" ht="16" customHeight="1" x14ac:dyDescent="0.2">
      <c r="A35" s="51"/>
      <c r="B35" s="49" t="s">
        <v>53</v>
      </c>
      <c r="C35" s="50" t="s">
        <v>50</v>
      </c>
      <c r="D35" s="50" t="s">
        <v>50</v>
      </c>
      <c r="E35" s="52">
        <v>0</v>
      </c>
      <c r="F35" s="53">
        <f t="shared" si="2"/>
        <v>0</v>
      </c>
      <c r="G35" s="49"/>
      <c r="H35" s="54">
        <f t="shared" si="1"/>
        <v>0</v>
      </c>
      <c r="I35" s="55"/>
    </row>
    <row r="36" spans="1:9" ht="16" customHeight="1" x14ac:dyDescent="0.2">
      <c r="A36" s="51"/>
      <c r="B36" s="49" t="s">
        <v>54</v>
      </c>
      <c r="C36" s="50" t="s">
        <v>71</v>
      </c>
      <c r="D36" s="50" t="s">
        <v>50</v>
      </c>
      <c r="E36" s="52">
        <v>0</v>
      </c>
      <c r="F36" s="53">
        <f t="shared" si="2"/>
        <v>0</v>
      </c>
      <c r="G36" s="49"/>
      <c r="H36" s="54">
        <f t="shared" si="1"/>
        <v>0</v>
      </c>
      <c r="I36" s="55"/>
    </row>
    <row r="37" spans="1:9" ht="16" customHeight="1" x14ac:dyDescent="0.2">
      <c r="A37" s="51"/>
      <c r="B37" s="49" t="s">
        <v>55</v>
      </c>
      <c r="C37" s="50"/>
      <c r="D37" s="50"/>
      <c r="E37" s="52">
        <v>0.17</v>
      </c>
      <c r="F37" s="53">
        <v>0.17</v>
      </c>
      <c r="G37" s="49"/>
      <c r="H37" s="54">
        <f t="shared" si="1"/>
        <v>3.971962616822431E-2</v>
      </c>
      <c r="I37" s="55"/>
    </row>
    <row r="38" spans="1:9" ht="16" customHeight="1" x14ac:dyDescent="0.2">
      <c r="A38" s="51"/>
      <c r="B38" s="56" t="s">
        <v>56</v>
      </c>
      <c r="C38" s="57"/>
      <c r="D38" s="56"/>
      <c r="E38" s="58"/>
      <c r="F38" s="58"/>
      <c r="G38" s="58">
        <f>SUM(F32:F35)</f>
        <v>0.7</v>
      </c>
      <c r="H38" s="54"/>
      <c r="I38" s="47"/>
    </row>
    <row r="39" spans="1:9" ht="16" customHeight="1" x14ac:dyDescent="0.2">
      <c r="A39" s="51"/>
      <c r="B39" s="59" t="s">
        <v>57</v>
      </c>
      <c r="C39" s="59"/>
      <c r="D39" s="59"/>
      <c r="E39" s="60"/>
      <c r="F39" s="60">
        <f>SUM(F32:F37)</f>
        <v>0.87</v>
      </c>
      <c r="G39" s="49"/>
      <c r="H39" s="54"/>
      <c r="I39" s="47"/>
    </row>
    <row r="40" spans="1:9" ht="16" customHeight="1" x14ac:dyDescent="0.2">
      <c r="A40" s="51"/>
      <c r="B40" s="49"/>
      <c r="C40" s="49"/>
      <c r="D40" s="49"/>
      <c r="E40" s="61"/>
      <c r="F40" s="61"/>
      <c r="G40" s="49"/>
      <c r="H40" s="54"/>
      <c r="I40" s="47"/>
    </row>
    <row r="41" spans="1:9" ht="17" customHeight="1" x14ac:dyDescent="0.2">
      <c r="A41" s="51"/>
      <c r="B41" s="49" t="s">
        <v>58</v>
      </c>
      <c r="C41" s="50" t="s">
        <v>50</v>
      </c>
      <c r="D41" s="50" t="s">
        <v>50</v>
      </c>
      <c r="E41" s="52">
        <v>3.09</v>
      </c>
      <c r="F41" s="53">
        <v>3.09</v>
      </c>
      <c r="G41" s="49"/>
      <c r="H41" s="54">
        <f t="shared" ref="H41:H46" si="3">F41/$F$59</f>
        <v>0.72196261682243001</v>
      </c>
      <c r="I41" s="55"/>
    </row>
    <row r="42" spans="1:9" ht="17" customHeight="1" x14ac:dyDescent="0.2">
      <c r="A42" s="51"/>
      <c r="B42" s="49" t="s">
        <v>59</v>
      </c>
      <c r="C42" s="50" t="s">
        <v>50</v>
      </c>
      <c r="D42" s="50" t="s">
        <v>50</v>
      </c>
      <c r="E42" s="52">
        <v>0</v>
      </c>
      <c r="F42" s="53">
        <f t="shared" ref="F42:F46" si="4">E42*$E$31</f>
        <v>0</v>
      </c>
      <c r="G42" s="49"/>
      <c r="H42" s="54">
        <f t="shared" si="3"/>
        <v>0</v>
      </c>
      <c r="I42" s="55"/>
    </row>
    <row r="43" spans="1:9" ht="16" customHeight="1" x14ac:dyDescent="0.2">
      <c r="A43" s="51"/>
      <c r="B43" s="49" t="s">
        <v>60</v>
      </c>
      <c r="C43" s="50" t="s">
        <v>50</v>
      </c>
      <c r="D43" s="50" t="s">
        <v>50</v>
      </c>
      <c r="E43" s="52">
        <v>7.0000000000000007E-2</v>
      </c>
      <c r="F43" s="53">
        <f t="shared" si="4"/>
        <v>7.0000000000000007E-2</v>
      </c>
      <c r="G43" s="49"/>
      <c r="H43" s="54">
        <f t="shared" si="3"/>
        <v>1.6355140186915893E-2</v>
      </c>
      <c r="I43" s="55"/>
    </row>
    <row r="44" spans="1:9" ht="16" customHeight="1" x14ac:dyDescent="0.2">
      <c r="A44" s="51"/>
      <c r="B44" s="49" t="s">
        <v>61</v>
      </c>
      <c r="C44" s="50" t="s">
        <v>50</v>
      </c>
      <c r="D44" s="50" t="s">
        <v>50</v>
      </c>
      <c r="E44" s="52">
        <v>0</v>
      </c>
      <c r="F44" s="53">
        <f t="shared" si="4"/>
        <v>0</v>
      </c>
      <c r="G44" s="49"/>
      <c r="H44" s="54">
        <f t="shared" si="3"/>
        <v>0</v>
      </c>
      <c r="I44" s="55"/>
    </row>
    <row r="45" spans="1:9" x14ac:dyDescent="0.2">
      <c r="B45" s="49" t="s">
        <v>62</v>
      </c>
      <c r="C45" s="50" t="s">
        <v>50</v>
      </c>
      <c r="D45" s="50" t="s">
        <v>50</v>
      </c>
      <c r="E45" s="52">
        <v>0.09</v>
      </c>
      <c r="F45" s="53">
        <f t="shared" si="4"/>
        <v>0.09</v>
      </c>
      <c r="G45" s="49"/>
      <c r="H45" s="54">
        <f t="shared" si="3"/>
        <v>2.1028037383177572E-2</v>
      </c>
      <c r="I45" s="55"/>
    </row>
    <row r="46" spans="1:9" x14ac:dyDescent="0.2">
      <c r="B46" s="49" t="s">
        <v>63</v>
      </c>
      <c r="C46" s="50"/>
      <c r="D46" s="50"/>
      <c r="E46" s="52">
        <v>0.04</v>
      </c>
      <c r="F46" s="53">
        <f t="shared" si="4"/>
        <v>0.04</v>
      </c>
      <c r="G46" s="49"/>
      <c r="H46" s="54">
        <f t="shared" si="3"/>
        <v>9.3457943925233655E-3</v>
      </c>
      <c r="I46" s="55"/>
    </row>
    <row r="47" spans="1:9" x14ac:dyDescent="0.2">
      <c r="B47" s="56" t="s">
        <v>64</v>
      </c>
      <c r="C47" s="57"/>
      <c r="D47" s="62"/>
      <c r="E47" s="58"/>
      <c r="F47" s="58"/>
      <c r="G47" s="58">
        <f>SUM(F41:F44)</f>
        <v>3.1599999999999997</v>
      </c>
      <c r="H47" s="54"/>
      <c r="I47" s="47"/>
    </row>
    <row r="48" spans="1:9" x14ac:dyDescent="0.2">
      <c r="B48" s="59" t="s">
        <v>65</v>
      </c>
      <c r="C48" s="59"/>
      <c r="D48" s="59"/>
      <c r="E48" s="60"/>
      <c r="F48" s="60">
        <f>SUM(F41:F46)</f>
        <v>3.2899999999999996</v>
      </c>
      <c r="G48" s="49"/>
      <c r="H48" s="54"/>
      <c r="I48" s="47"/>
    </row>
    <row r="49" spans="1:9" s="63" customFormat="1" x14ac:dyDescent="0.2">
      <c r="A49"/>
      <c r="B49" s="49"/>
      <c r="C49" s="49"/>
      <c r="D49" s="49"/>
      <c r="E49" s="61"/>
      <c r="F49" s="61"/>
      <c r="G49" s="49"/>
      <c r="H49" s="54"/>
      <c r="I49" s="47"/>
    </row>
    <row r="50" spans="1:9" s="63" customFormat="1" x14ac:dyDescent="0.2">
      <c r="A50"/>
      <c r="B50" s="49"/>
      <c r="C50" s="49"/>
      <c r="D50" s="49"/>
      <c r="E50" s="61"/>
      <c r="F50" s="61"/>
      <c r="G50" s="49"/>
      <c r="H50" s="54"/>
      <c r="I50" s="47"/>
    </row>
    <row r="51" spans="1:9" ht="16" customHeight="1" x14ac:dyDescent="0.2">
      <c r="A51" s="51"/>
      <c r="B51" s="49" t="s">
        <v>66</v>
      </c>
      <c r="C51" s="50" t="s">
        <v>50</v>
      </c>
      <c r="D51" s="50" t="s">
        <v>50</v>
      </c>
      <c r="E51" s="52">
        <v>0</v>
      </c>
      <c r="F51" s="53">
        <v>0</v>
      </c>
      <c r="G51" s="49"/>
      <c r="H51" s="54">
        <f>F51/$F$59</f>
        <v>0</v>
      </c>
      <c r="I51" s="55"/>
    </row>
    <row r="52" spans="1:9" ht="16" customHeight="1" x14ac:dyDescent="0.2">
      <c r="A52" s="51"/>
      <c r="B52" s="49"/>
      <c r="C52" s="49"/>
      <c r="D52" s="49"/>
      <c r="E52" s="61"/>
      <c r="F52" s="61"/>
      <c r="G52" s="49"/>
      <c r="H52" s="54"/>
      <c r="I52" s="47"/>
    </row>
    <row r="53" spans="1:9" x14ac:dyDescent="0.2">
      <c r="B53" s="49" t="s">
        <v>9</v>
      </c>
      <c r="C53" s="64" t="s">
        <v>50</v>
      </c>
      <c r="D53" s="64" t="s">
        <v>50</v>
      </c>
      <c r="E53" s="52">
        <v>0.05</v>
      </c>
      <c r="F53" s="53">
        <f>E53*E31</f>
        <v>0.05</v>
      </c>
      <c r="G53" s="49"/>
      <c r="H53" s="54">
        <f>F53/$F$59</f>
        <v>1.1682242990654209E-2</v>
      </c>
      <c r="I53" s="55"/>
    </row>
    <row r="54" spans="1:9" x14ac:dyDescent="0.2">
      <c r="B54" s="49"/>
      <c r="C54" s="49"/>
      <c r="D54" s="49"/>
      <c r="E54" s="61"/>
      <c r="F54" s="61"/>
      <c r="G54" s="49"/>
      <c r="H54" s="54"/>
      <c r="I54" s="47"/>
    </row>
    <row r="55" spans="1:9" x14ac:dyDescent="0.2">
      <c r="B55" s="49" t="s">
        <v>67</v>
      </c>
      <c r="C55" s="64" t="s">
        <v>50</v>
      </c>
      <c r="D55" s="64" t="s">
        <v>50</v>
      </c>
      <c r="E55" s="52">
        <v>0.04</v>
      </c>
      <c r="F55" s="53">
        <v>0.04</v>
      </c>
      <c r="G55" s="49"/>
      <c r="H55" s="54">
        <f>F55/$F$59</f>
        <v>9.3457943925233655E-3</v>
      </c>
      <c r="I55" s="55"/>
    </row>
    <row r="56" spans="1:9" x14ac:dyDescent="0.2">
      <c r="B56" s="49"/>
      <c r="C56" s="49"/>
      <c r="D56" s="49"/>
      <c r="E56" s="61"/>
      <c r="F56" s="61"/>
      <c r="G56" s="49"/>
      <c r="H56" s="54"/>
      <c r="I56" s="47"/>
    </row>
    <row r="57" spans="1:9" x14ac:dyDescent="0.2">
      <c r="B57" s="49" t="s">
        <v>11</v>
      </c>
      <c r="C57" s="64" t="s">
        <v>50</v>
      </c>
      <c r="D57" s="64" t="s">
        <v>50</v>
      </c>
      <c r="E57" s="52">
        <v>0.03</v>
      </c>
      <c r="F57" s="53">
        <f>E57*E31</f>
        <v>0.03</v>
      </c>
      <c r="G57" s="49"/>
      <c r="H57" s="54">
        <f>F57/$F$59</f>
        <v>7.0093457943925241E-3</v>
      </c>
      <c r="I57" s="55"/>
    </row>
    <row r="59" spans="1:9" x14ac:dyDescent="0.2">
      <c r="D59" s="65" t="s">
        <v>27</v>
      </c>
      <c r="E59" s="66"/>
      <c r="F59" s="66">
        <f>SUM(F32:F58)-F39-F48</f>
        <v>4.2799999999999994</v>
      </c>
      <c r="G59" s="49"/>
      <c r="H59" s="54">
        <f>SUM(H32:H58)</f>
        <v>1.0000000000000002</v>
      </c>
    </row>
    <row r="65" spans="2:12" ht="17" thickBot="1" x14ac:dyDescent="0.25"/>
    <row r="66" spans="2:12" x14ac:dyDescent="0.2">
      <c r="B66" s="67"/>
      <c r="C66" s="68"/>
      <c r="D66" s="68"/>
      <c r="E66" s="68"/>
      <c r="F66" s="69"/>
      <c r="H66" s="67"/>
      <c r="I66" s="68"/>
      <c r="J66" s="68"/>
      <c r="K66" s="68"/>
      <c r="L66" s="69"/>
    </row>
    <row r="67" spans="2:12" x14ac:dyDescent="0.2">
      <c r="B67" s="70"/>
      <c r="F67" s="71"/>
      <c r="H67" s="70"/>
      <c r="L67" s="71"/>
    </row>
    <row r="68" spans="2:12" x14ac:dyDescent="0.2">
      <c r="B68" s="70"/>
      <c r="F68" s="71"/>
      <c r="H68" s="70"/>
      <c r="L68" s="71"/>
    </row>
    <row r="69" spans="2:12" x14ac:dyDescent="0.2">
      <c r="B69" s="70"/>
      <c r="F69" s="71"/>
      <c r="H69" s="70"/>
      <c r="L69" s="71"/>
    </row>
    <row r="70" spans="2:12" x14ac:dyDescent="0.2">
      <c r="B70" s="70"/>
      <c r="F70" s="71"/>
      <c r="H70" s="70"/>
      <c r="L70" s="71"/>
    </row>
    <row r="71" spans="2:12" x14ac:dyDescent="0.2">
      <c r="B71" s="70"/>
      <c r="F71" s="71"/>
      <c r="H71" s="70"/>
      <c r="L71" s="71"/>
    </row>
    <row r="72" spans="2:12" x14ac:dyDescent="0.2">
      <c r="B72" s="70"/>
      <c r="F72" s="71"/>
      <c r="H72" s="70"/>
      <c r="L72" s="71"/>
    </row>
    <row r="73" spans="2:12" x14ac:dyDescent="0.2">
      <c r="B73" s="70"/>
      <c r="F73" s="71"/>
      <c r="H73" s="70"/>
      <c r="L73" s="71"/>
    </row>
    <row r="74" spans="2:12" x14ac:dyDescent="0.2">
      <c r="B74" s="70"/>
      <c r="F74" s="71"/>
      <c r="H74" s="70"/>
      <c r="L74" s="71"/>
    </row>
    <row r="75" spans="2:12" x14ac:dyDescent="0.2">
      <c r="B75" s="70"/>
      <c r="F75" s="71"/>
      <c r="H75" s="70"/>
      <c r="L75" s="71"/>
    </row>
    <row r="76" spans="2:12" x14ac:dyDescent="0.2">
      <c r="B76" s="70"/>
      <c r="F76" s="71"/>
      <c r="H76" s="70"/>
      <c r="L76" s="71"/>
    </row>
    <row r="77" spans="2:12" x14ac:dyDescent="0.2">
      <c r="B77" s="70"/>
      <c r="F77" s="71"/>
      <c r="H77" s="70"/>
      <c r="L77" s="71"/>
    </row>
    <row r="78" spans="2:12" x14ac:dyDescent="0.2">
      <c r="B78" s="70"/>
      <c r="F78" s="71"/>
      <c r="H78" s="70"/>
      <c r="L78" s="71"/>
    </row>
    <row r="79" spans="2:12" x14ac:dyDescent="0.2">
      <c r="B79" s="70"/>
      <c r="F79" s="71"/>
      <c r="H79" s="70"/>
      <c r="L79" s="71"/>
    </row>
    <row r="80" spans="2:12" x14ac:dyDescent="0.2">
      <c r="B80" s="70"/>
      <c r="F80" s="71"/>
      <c r="H80" s="70"/>
      <c r="L80" s="71"/>
    </row>
    <row r="81" spans="2:12" x14ac:dyDescent="0.2">
      <c r="B81" s="70"/>
      <c r="F81" s="71"/>
      <c r="H81" s="70"/>
      <c r="L81" s="71"/>
    </row>
    <row r="82" spans="2:12" x14ac:dyDescent="0.2">
      <c r="B82" s="70"/>
      <c r="F82" s="71"/>
      <c r="H82" s="70"/>
      <c r="L82" s="71"/>
    </row>
    <row r="83" spans="2:12" x14ac:dyDescent="0.2">
      <c r="B83" s="70"/>
      <c r="F83" s="71"/>
      <c r="H83" s="70"/>
      <c r="L83" s="71"/>
    </row>
    <row r="84" spans="2:12" x14ac:dyDescent="0.2">
      <c r="B84" s="70"/>
      <c r="F84" s="71"/>
      <c r="H84" s="70"/>
      <c r="L84" s="71"/>
    </row>
    <row r="85" spans="2:12" x14ac:dyDescent="0.2">
      <c r="B85" s="70"/>
      <c r="F85" s="71"/>
      <c r="H85" s="70"/>
      <c r="L85" s="71"/>
    </row>
    <row r="86" spans="2:12" x14ac:dyDescent="0.2">
      <c r="B86" s="70"/>
      <c r="F86" s="71"/>
      <c r="H86" s="70"/>
      <c r="L86" s="71"/>
    </row>
    <row r="87" spans="2:12" x14ac:dyDescent="0.2">
      <c r="B87" s="70"/>
      <c r="F87" s="71"/>
      <c r="H87" s="70"/>
      <c r="L87" s="71"/>
    </row>
    <row r="88" spans="2:12" x14ac:dyDescent="0.2">
      <c r="B88" s="70"/>
      <c r="F88" s="71"/>
      <c r="H88" s="70"/>
      <c r="L88" s="71"/>
    </row>
    <row r="89" spans="2:12" x14ac:dyDescent="0.2">
      <c r="B89" s="70"/>
      <c r="F89" s="71"/>
      <c r="H89" s="70"/>
      <c r="L89" s="71"/>
    </row>
    <row r="90" spans="2:12" x14ac:dyDescent="0.2">
      <c r="B90" s="70"/>
      <c r="F90" s="71"/>
      <c r="H90" s="70"/>
      <c r="L90" s="71"/>
    </row>
    <row r="91" spans="2:12" x14ac:dyDescent="0.2">
      <c r="B91" s="70"/>
      <c r="F91" s="71"/>
      <c r="H91" s="70"/>
      <c r="L91" s="71"/>
    </row>
    <row r="92" spans="2:12" x14ac:dyDescent="0.2">
      <c r="B92" s="70"/>
      <c r="F92" s="71"/>
      <c r="H92" s="70"/>
      <c r="L92" s="71"/>
    </row>
    <row r="93" spans="2:12" x14ac:dyDescent="0.2">
      <c r="B93" s="70"/>
      <c r="F93" s="71"/>
      <c r="H93" s="70"/>
      <c r="L93" s="71"/>
    </row>
    <row r="94" spans="2:12" x14ac:dyDescent="0.2">
      <c r="B94" s="70"/>
      <c r="F94" s="71"/>
      <c r="H94" s="70"/>
      <c r="L94" s="71"/>
    </row>
    <row r="95" spans="2:12" x14ac:dyDescent="0.2">
      <c r="B95" s="70"/>
      <c r="F95" s="71"/>
      <c r="H95" s="70"/>
      <c r="L95" s="71"/>
    </row>
    <row r="96" spans="2:12" x14ac:dyDescent="0.2">
      <c r="B96" s="70"/>
      <c r="F96" s="71"/>
      <c r="H96" s="70"/>
      <c r="L96" s="71"/>
    </row>
    <row r="97" spans="2:12" x14ac:dyDescent="0.2">
      <c r="B97" s="70"/>
      <c r="F97" s="71"/>
      <c r="H97" s="70"/>
      <c r="L97" s="71"/>
    </row>
    <row r="98" spans="2:12" x14ac:dyDescent="0.2">
      <c r="B98" s="70"/>
      <c r="F98" s="71"/>
      <c r="H98" s="70"/>
      <c r="L98" s="71"/>
    </row>
    <row r="99" spans="2:12" x14ac:dyDescent="0.2">
      <c r="B99" s="70"/>
      <c r="F99" s="71"/>
      <c r="H99" s="70"/>
      <c r="L99" s="71"/>
    </row>
    <row r="100" spans="2:12" x14ac:dyDescent="0.2">
      <c r="B100" s="70"/>
      <c r="F100" s="71"/>
      <c r="H100" s="70"/>
      <c r="L100" s="71"/>
    </row>
    <row r="101" spans="2:12" x14ac:dyDescent="0.2">
      <c r="B101" s="70"/>
      <c r="F101" s="71"/>
      <c r="H101" s="70"/>
      <c r="L101" s="71"/>
    </row>
    <row r="102" spans="2:12" x14ac:dyDescent="0.2">
      <c r="B102" s="70"/>
      <c r="F102" s="71"/>
      <c r="H102" s="70"/>
      <c r="L102" s="71"/>
    </row>
    <row r="103" spans="2:12" x14ac:dyDescent="0.2">
      <c r="B103" s="70"/>
      <c r="F103" s="71"/>
      <c r="H103" s="70"/>
      <c r="L103" s="71"/>
    </row>
    <row r="104" spans="2:12" x14ac:dyDescent="0.2">
      <c r="B104" s="70"/>
      <c r="F104" s="71"/>
      <c r="H104" s="70"/>
      <c r="L104" s="71"/>
    </row>
    <row r="105" spans="2:12" x14ac:dyDescent="0.2">
      <c r="B105" s="70"/>
      <c r="F105" s="71"/>
      <c r="H105" s="70"/>
      <c r="L105" s="71"/>
    </row>
    <row r="106" spans="2:12" x14ac:dyDescent="0.2">
      <c r="B106" s="70"/>
      <c r="F106" s="71"/>
      <c r="H106" s="70"/>
      <c r="L106" s="71"/>
    </row>
    <row r="107" spans="2:12" ht="17" thickBot="1" x14ac:dyDescent="0.25">
      <c r="B107" s="72"/>
      <c r="C107" s="73"/>
      <c r="D107" s="73"/>
      <c r="E107" s="73"/>
      <c r="F107" s="74"/>
      <c r="H107" s="72"/>
      <c r="I107" s="73"/>
      <c r="J107" s="73"/>
      <c r="K107" s="73"/>
      <c r="L107" s="74"/>
    </row>
  </sheetData>
  <mergeCells count="23">
    <mergeCell ref="B4:J4"/>
    <mergeCell ref="B1:J1"/>
    <mergeCell ref="B2:J2"/>
    <mergeCell ref="Q2:AG2"/>
    <mergeCell ref="V3:AB3"/>
    <mergeCell ref="AD3:AG3"/>
    <mergeCell ref="Z5:Z6"/>
    <mergeCell ref="AE5:AF5"/>
    <mergeCell ref="AH5:AI7"/>
    <mergeCell ref="AE6:AF6"/>
    <mergeCell ref="R7:T8"/>
    <mergeCell ref="AE7:AF7"/>
    <mergeCell ref="AE8:AF8"/>
    <mergeCell ref="B28:H28"/>
    <mergeCell ref="AE9:AF9"/>
    <mergeCell ref="AE10:AF10"/>
    <mergeCell ref="AE11:AF11"/>
    <mergeCell ref="V12:X13"/>
    <mergeCell ref="R13:T14"/>
    <mergeCell ref="V14:X15"/>
    <mergeCell ref="R15:T16"/>
    <mergeCell ref="V16:X17"/>
    <mergeCell ref="R17:T18"/>
  </mergeCells>
  <pageMargins left="0.7" right="0.7" top="0.75" bottom="0.75" header="0.3" footer="0.3"/>
  <pageSetup paperSize="9" scale="49" orientation="landscape" horizontalDpi="0" verticalDpi="0"/>
  <rowBreaks count="1" manualBreakCount="1">
    <brk id="60" max="16383" man="1"/>
  </rowBreaks>
  <colBreaks count="1" manualBreakCount="1">
    <brk id="16" max="106" man="1"/>
  </colBreak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022CAB06E30C4680FCF099B0CD3054" ma:contentTypeVersion="17" ma:contentTypeDescription="Create a new document." ma:contentTypeScope="" ma:versionID="fc3340383e0779f83fb3c99391270c40">
  <xsd:schema xmlns:xsd="http://www.w3.org/2001/XMLSchema" xmlns:xs="http://www.w3.org/2001/XMLSchema" xmlns:p="http://schemas.microsoft.com/office/2006/metadata/properties" xmlns:ns2="288486f9-a0c4-4f1e-b03c-0f534a47a511" xmlns:ns3="a1a10eef-9c42-4a44-8ef1-8d0198e5cb1a" targetNamespace="http://schemas.microsoft.com/office/2006/metadata/properties" ma:root="true" ma:fieldsID="c61ee3ef7f8a38121a7fc1d55fae6c89" ns2:_="" ns3:_="">
    <xsd:import namespace="288486f9-a0c4-4f1e-b03c-0f534a47a511"/>
    <xsd:import namespace="a1a10eef-9c42-4a44-8ef1-8d0198e5cb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8486f9-a0c4-4f1e-b03c-0f534a47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b3b3f51-b5f6-41ad-9a8f-d510c77cbb43"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a10eef-9c42-4a44-8ef1-8d0198e5cb1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288a82-cbb1-4938-a505-a42da1429c13}" ma:internalName="TaxCatchAll" ma:showField="CatchAllData" ma:web="a1a10eef-9c42-4a44-8ef1-8d0198e5cb1a">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1a10eef-9c42-4a44-8ef1-8d0198e5cb1a" xsi:nil="true"/>
    <lcf76f155ced4ddcb4097134ff3c332f xmlns="288486f9-a0c4-4f1e-b03c-0f534a47a51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C20346-3CC8-4BAC-946E-40DF629FF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8486f9-a0c4-4f1e-b03c-0f534a47a511"/>
    <ds:schemaRef ds:uri="a1a10eef-9c42-4a44-8ef1-8d0198e5c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C2A6C5-21C6-4768-B8B5-B7015FF76620}">
  <ds:schemaRefs>
    <ds:schemaRef ds:uri="288486f9-a0c4-4f1e-b03c-0f534a47a511"/>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a1a10eef-9c42-4a44-8ef1-8d0198e5cb1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CDA5BD9-00A2-491A-BB38-A71EE42D56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Matt Grey</cp:lastModifiedBy>
  <cp:revision/>
  <dcterms:created xsi:type="dcterms:W3CDTF">2022-10-23T06:04:05Z</dcterms:created>
  <dcterms:modified xsi:type="dcterms:W3CDTF">2023-12-29T14:15:51Z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0x010100AF022CAB06E30C4680FCF099B0CD3054</vt:lpwstr>
  </property>
  <property fmtid="{D5CDD505-2E9C-101B-9397-08002B2CF9AE}" pid="3" name="MediaServiceImageTags">
    <vt:lpwstr/>
  </property>
</Properties>
</file>