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iworldwide.sharepoint.com/sites/TEAMS-US-EventSolutionsGroup-INT/Shared Documents/General/Prg - Now/0063514/1. EO Manual/DMC/"/>
    </mc:Choice>
  </mc:AlternateContent>
  <xr:revisionPtr revIDLastSave="38" documentId="8_{12F49B37-1B1D-43DB-9B95-126D5CE39B46}" xr6:coauthVersionLast="47" xr6:coauthVersionMax="47" xr10:uidLastSave="{8AFCF676-2E7C-4873-85FB-EF01887D09C1}"/>
  <bookViews>
    <workbookView xWindow="-110" yWindow="-110" windowWidth="19420" windowHeight="10420" activeTab="1" xr2:uid="{00000000-000D-0000-FFFF-FFFF00000000}"/>
  </bookViews>
  <sheets>
    <sheet name="Arrivals NCE " sheetId="1" r:id="rId1"/>
    <sheet name="Departures NCE " sheetId="2" r:id="rId2"/>
    <sheet name="Missing Itineraries Air On Own " sheetId="3" r:id="rId3"/>
    <sheet name="WAS IS UPDATES" sheetId="4" r:id="rId4"/>
  </sheets>
  <definedNames>
    <definedName name="_xlnm._FilterDatabase" localSheetId="0" hidden="1">'Arrivals NCE '!$A$2:$W$173</definedName>
    <definedName name="_xlnm._FilterDatabase" localSheetId="1" hidden="1">'Departures NCE '!$B$2:$Y$174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1" l="1"/>
  <c r="X116" i="2"/>
  <c r="V177" i="2" l="1"/>
  <c r="S175" i="1"/>
  <c r="X129" i="2"/>
  <c r="U21" i="1"/>
  <c r="U28" i="1" l="1"/>
  <c r="U18" i="1"/>
  <c r="X121" i="2"/>
  <c r="V179" i="2"/>
  <c r="X26" i="2"/>
  <c r="X28" i="2"/>
  <c r="X10" i="2"/>
  <c r="X84" i="2"/>
  <c r="U94" i="1"/>
  <c r="X141" i="2"/>
  <c r="V178" i="2"/>
  <c r="U106" i="1"/>
  <c r="X117" i="2"/>
  <c r="X92" i="2"/>
  <c r="X69" i="2"/>
  <c r="X47" i="2"/>
  <c r="X43" i="2"/>
  <c r="X13" i="2"/>
  <c r="U153" i="1"/>
  <c r="U129" i="1"/>
  <c r="U118" i="1"/>
  <c r="U76" i="1"/>
  <c r="U168" i="1"/>
  <c r="U139" i="1"/>
  <c r="U125" i="1"/>
  <c r="U175" i="1" l="1"/>
  <c r="X177" i="2"/>
  <c r="V180" i="2"/>
  <c r="X178" i="2"/>
  <c r="X179" i="2"/>
  <c r="X180" i="2" l="1"/>
</calcChain>
</file>

<file path=xl/sharedStrings.xml><?xml version="1.0" encoding="utf-8"?>
<sst xmlns="http://schemas.openxmlformats.org/spreadsheetml/2006/main" count="5625" uniqueCount="1165">
  <si>
    <t>Name</t>
  </si>
  <si>
    <t>Mobile Phone</t>
  </si>
  <si>
    <t>Conf #</t>
  </si>
  <si>
    <t>Home</t>
  </si>
  <si>
    <t>Home City</t>
  </si>
  <si>
    <t>Dep Date</t>
  </si>
  <si>
    <t>Dep Time</t>
  </si>
  <si>
    <t>Arr Date</t>
  </si>
  <si>
    <t>Arr Time</t>
  </si>
  <si>
    <t>Carrier</t>
  </si>
  <si>
    <t>Flt #</t>
  </si>
  <si>
    <t>Dep</t>
  </si>
  <si>
    <t>Dep City</t>
  </si>
  <si>
    <t>Arr</t>
  </si>
  <si>
    <t>Arr City</t>
  </si>
  <si>
    <t>Rec Loc</t>
  </si>
  <si>
    <t>Ticket Number</t>
  </si>
  <si>
    <t>Transportation Notes</t>
  </si>
  <si>
    <t>Reichert, Jay Frederick</t>
  </si>
  <si>
    <t>614-381-3000</t>
  </si>
  <si>
    <t>CMNLXVB4GZC</t>
  </si>
  <si>
    <t>CMH</t>
  </si>
  <si>
    <t>Columbus</t>
  </si>
  <si>
    <t>11Oct</t>
  </si>
  <si>
    <t>05:30 PM</t>
  </si>
  <si>
    <t>12Oct</t>
  </si>
  <si>
    <t>08:15 AM</t>
  </si>
  <si>
    <t>DL</t>
  </si>
  <si>
    <t>JFK</t>
  </si>
  <si>
    <t>New York</t>
  </si>
  <si>
    <t>NCE</t>
  </si>
  <si>
    <t>Nice</t>
  </si>
  <si>
    <t>GRRH7Q</t>
  </si>
  <si>
    <t>006-8014438310</t>
  </si>
  <si>
    <t>Tranberg, Rhondol Carey</t>
  </si>
  <si>
    <t>1 317-443-5841</t>
  </si>
  <si>
    <t>LZNLBGTG8VD</t>
  </si>
  <si>
    <t>IND</t>
  </si>
  <si>
    <t>Indianapolis</t>
  </si>
  <si>
    <t>HB2KSE</t>
  </si>
  <si>
    <t>006-8015202563</t>
  </si>
  <si>
    <t>Reichert, Ileah Renee</t>
  </si>
  <si>
    <t>614-315-0580</t>
  </si>
  <si>
    <t>JYNQF7V4TVQ</t>
  </si>
  <si>
    <t>006-8014438309</t>
  </si>
  <si>
    <t>Tranberg, Lori Joan</t>
  </si>
  <si>
    <t>1 317-372-2666</t>
  </si>
  <si>
    <t>5WNVRT6V379</t>
  </si>
  <si>
    <t>006-8015202562</t>
  </si>
  <si>
    <t>Bass, Rodney Thomas</t>
  </si>
  <si>
    <t>636-578-0059</t>
  </si>
  <si>
    <t>NJN5KNG9ST2</t>
  </si>
  <si>
    <t>CLE</t>
  </si>
  <si>
    <t>Cleveland</t>
  </si>
  <si>
    <t>07:45 AM</t>
  </si>
  <si>
    <t>09:15 AM</t>
  </si>
  <si>
    <t>UA</t>
  </si>
  <si>
    <t>FRA</t>
  </si>
  <si>
    <t>Frankfurt</t>
  </si>
  <si>
    <t>HWFKLH</t>
  </si>
  <si>
    <t>016-8015202480-81</t>
  </si>
  <si>
    <t>Bass, Ashley Clark</t>
  </si>
  <si>
    <t>636-578-0061</t>
  </si>
  <si>
    <t>4RN4BW972KS</t>
  </si>
  <si>
    <t>016-8015202478-79</t>
  </si>
  <si>
    <t>Davis, Nicole Denise</t>
  </si>
  <si>
    <t>216-308-9702</t>
  </si>
  <si>
    <t>Q9NMYF82CT6</t>
  </si>
  <si>
    <t>08:35 AM</t>
  </si>
  <si>
    <t>09:45 AM</t>
  </si>
  <si>
    <t>LX</t>
  </si>
  <si>
    <t>ZRH</t>
  </si>
  <si>
    <t>Zurich</t>
  </si>
  <si>
    <t>2YVOIV</t>
  </si>
  <si>
    <t>016-8014438345-46</t>
  </si>
  <si>
    <t>Buccier, Daniel Timothy</t>
  </si>
  <si>
    <t>216-798-3522</t>
  </si>
  <si>
    <t>QTNW3BWMPJT</t>
  </si>
  <si>
    <t>016-8014438343-44</t>
  </si>
  <si>
    <t>Segner, Jon Robert</t>
  </si>
  <si>
    <t>612-240-9728</t>
  </si>
  <si>
    <t>BXNQ8WDB5QG</t>
  </si>
  <si>
    <t>MSP</t>
  </si>
  <si>
    <t>Minneapolis</t>
  </si>
  <si>
    <t>09:55 AM</t>
  </si>
  <si>
    <t>11:25 AM</t>
  </si>
  <si>
    <t>CDG</t>
  </si>
  <si>
    <t>Paris</t>
  </si>
  <si>
    <t>GB67EN</t>
  </si>
  <si>
    <t>006-8015831731</t>
  </si>
  <si>
    <t>Segner, Maureen Michelle</t>
  </si>
  <si>
    <t>612-599-2990</t>
  </si>
  <si>
    <t>4DNSB6NLHDJ</t>
  </si>
  <si>
    <t>006-8015831732</t>
  </si>
  <si>
    <t>Haugen, Michael Dean</t>
  </si>
  <si>
    <t>612-599-8308</t>
  </si>
  <si>
    <t>3KNGK5W2ZSZ</t>
  </si>
  <si>
    <t>02:30 PM</t>
  </si>
  <si>
    <t>04:25 PM</t>
  </si>
  <si>
    <t>AMS</t>
  </si>
  <si>
    <t>Amsterdam</t>
  </si>
  <si>
    <t>F9YXSQ</t>
  </si>
  <si>
    <t>006-8013669461-62</t>
  </si>
  <si>
    <t>Battaino, Claudia</t>
  </si>
  <si>
    <t>612-750-2640</t>
  </si>
  <si>
    <t>WZNZNL72DF8</t>
  </si>
  <si>
    <t>006-8013669459-60</t>
  </si>
  <si>
    <t>Larson, Dawn Marie</t>
  </si>
  <si>
    <t>630-862-4400</t>
  </si>
  <si>
    <t>MXNZ2BJ7N6Y</t>
  </si>
  <si>
    <t>CLT</t>
  </si>
  <si>
    <t>Charlotte</t>
  </si>
  <si>
    <t>13Oct</t>
  </si>
  <si>
    <t>G8DRKI</t>
  </si>
  <si>
    <t>006-8013669456</t>
  </si>
  <si>
    <t>Larson, Gary Warren</t>
  </si>
  <si>
    <t>630-204-5735</t>
  </si>
  <si>
    <t>9NNT6S72MFG</t>
  </si>
  <si>
    <t>006-8013669457</t>
  </si>
  <si>
    <t>Williams Jr, Norman Edward</t>
  </si>
  <si>
    <t>404-316-8243</t>
  </si>
  <si>
    <t>Y5NHBHQVM6G</t>
  </si>
  <si>
    <t>09:30 AM</t>
  </si>
  <si>
    <t>HU95VD</t>
  </si>
  <si>
    <t>006-8016360709</t>
  </si>
  <si>
    <t>Shook, Lori Ellen</t>
  </si>
  <si>
    <t>919-475-9963</t>
  </si>
  <si>
    <t>X3NBLFFDMMN</t>
  </si>
  <si>
    <t>RDU</t>
  </si>
  <si>
    <t>Raleigh-durham</t>
  </si>
  <si>
    <t>GFOMIO</t>
  </si>
  <si>
    <t>006-8014438296</t>
  </si>
  <si>
    <t>Shook, Jerrod Scott</t>
  </si>
  <si>
    <t>919-451-1581</t>
  </si>
  <si>
    <t>QWNXT9KJSD2</t>
  </si>
  <si>
    <t>006-8014438295</t>
  </si>
  <si>
    <t>Zigman, Leisa</t>
  </si>
  <si>
    <t>314-803-9143</t>
  </si>
  <si>
    <t>ZRNLDRKR6K7</t>
  </si>
  <si>
    <t>HUWK4K</t>
  </si>
  <si>
    <t>006-8016360711-12</t>
  </si>
  <si>
    <t>Jordan, Megan Melissa</t>
  </si>
  <si>
    <t>714-862-5328</t>
  </si>
  <si>
    <t>CCNY8CJQP8R</t>
  </si>
  <si>
    <t>IAH</t>
  </si>
  <si>
    <t>Houston</t>
  </si>
  <si>
    <t>11:20 AM</t>
  </si>
  <si>
    <t>12:45 PM</t>
  </si>
  <si>
    <t>MUC</t>
  </si>
  <si>
    <t>Munich</t>
  </si>
  <si>
    <t>IMK7Y2</t>
  </si>
  <si>
    <t>016-8014438333</t>
  </si>
  <si>
    <t>Jordan, Justin Paul</t>
  </si>
  <si>
    <t>702-524-9340</t>
  </si>
  <si>
    <t>T4N2TDJFPBF</t>
  </si>
  <si>
    <t>016-8014438332</t>
  </si>
  <si>
    <t>Schoenecker, Lawrence Guy</t>
  </si>
  <si>
    <t>612-840-4415</t>
  </si>
  <si>
    <t>2QNPTFCW8GK</t>
  </si>
  <si>
    <t>03:45 PM</t>
  </si>
  <si>
    <t>05:20 PM</t>
  </si>
  <si>
    <t>GLCQEU</t>
  </si>
  <si>
    <t>006-8015831789</t>
  </si>
  <si>
    <t>O Donnell, Amy Michelle</t>
  </si>
  <si>
    <t>952-452-6494</t>
  </si>
  <si>
    <t>KMNDJCNF699</t>
  </si>
  <si>
    <t>006-8015831788</t>
  </si>
  <si>
    <t>Danielson, Barry Jon</t>
  </si>
  <si>
    <t>651-336-9137</t>
  </si>
  <si>
    <t>NHNPJS32ZBW</t>
  </si>
  <si>
    <t>14Oct</t>
  </si>
  <si>
    <t>GJOZJH</t>
  </si>
  <si>
    <t>006-8014438287</t>
  </si>
  <si>
    <t>Dillon, Mark Dennis</t>
  </si>
  <si>
    <t>513-659-9788</t>
  </si>
  <si>
    <t>STNTDYKKC45</t>
  </si>
  <si>
    <t>CVG</t>
  </si>
  <si>
    <t>Cincinnati</t>
  </si>
  <si>
    <t>GITNRR</t>
  </si>
  <si>
    <t>006-8015202707-08</t>
  </si>
  <si>
    <t>Moriarty, Colin Matthew</t>
  </si>
  <si>
    <t>973-879-4999</t>
  </si>
  <si>
    <t>GMN3ZDWG745</t>
  </si>
  <si>
    <t>GII2BT</t>
  </si>
  <si>
    <t>006-8014438185</t>
  </si>
  <si>
    <t>Yoshikawa, Emily</t>
  </si>
  <si>
    <t>917-886-8102</t>
  </si>
  <si>
    <t>NCN2R3QQR8F</t>
  </si>
  <si>
    <t>G4RLGT</t>
  </si>
  <si>
    <t>006-8015202519</t>
  </si>
  <si>
    <t>Kulusic, Aimee Marie</t>
  </si>
  <si>
    <t>1 312-543-2585</t>
  </si>
  <si>
    <t>WLNJMKVD72C</t>
  </si>
  <si>
    <t>ORD</t>
  </si>
  <si>
    <t>Chicago</t>
  </si>
  <si>
    <t>G4LQDH</t>
  </si>
  <si>
    <t>006-8015202575</t>
  </si>
  <si>
    <t>Vanry, Linda Johnson</t>
  </si>
  <si>
    <t>410-279-0703</t>
  </si>
  <si>
    <t>9BN75M2H9NK</t>
  </si>
  <si>
    <t>EWR</t>
  </si>
  <si>
    <t>Newark</t>
  </si>
  <si>
    <t>HVDLLP</t>
  </si>
  <si>
    <t>006-8014438308</t>
  </si>
  <si>
    <t>Frank, Nancy J</t>
  </si>
  <si>
    <t>W2NSC49F3XW</t>
  </si>
  <si>
    <t>006-8014438307</t>
  </si>
  <si>
    <t>Granito, Lynn Ellen</t>
  </si>
  <si>
    <t>973-818-3732</t>
  </si>
  <si>
    <t>VLNXQYJ3WBY</t>
  </si>
  <si>
    <t>006-8014438184</t>
  </si>
  <si>
    <t>Yoshikawa, Kenji</t>
  </si>
  <si>
    <t>917-526-1825</t>
  </si>
  <si>
    <t>LLNMT4V87TV</t>
  </si>
  <si>
    <t>006-8015202520</t>
  </si>
  <si>
    <t>Dillon, Heather Ann</t>
  </si>
  <si>
    <t>513-374-5544</t>
  </si>
  <si>
    <t>W4NVFN3X9NN</t>
  </si>
  <si>
    <t>006-8015202705-06</t>
  </si>
  <si>
    <t>Danielson, Heidi Lyn</t>
  </si>
  <si>
    <t>763-228-6203</t>
  </si>
  <si>
    <t>T9NMFMJRFTC</t>
  </si>
  <si>
    <t>006-8014438288</t>
  </si>
  <si>
    <t>Brown, Patrick Eugene</t>
  </si>
  <si>
    <t>312-342-0166</t>
  </si>
  <si>
    <t>FJN99SR2QD2</t>
  </si>
  <si>
    <t>006-8015202574</t>
  </si>
  <si>
    <t>Sorrentino, Lea</t>
  </si>
  <si>
    <t>267-901-1354</t>
  </si>
  <si>
    <t>X2NT4BY48R4</t>
  </si>
  <si>
    <t>H58P9B</t>
  </si>
  <si>
    <t>006-8016360762</t>
  </si>
  <si>
    <t>Lapetina, Josephine</t>
  </si>
  <si>
    <t>609-992-5101</t>
  </si>
  <si>
    <t>6KN72P8QYPB</t>
  </si>
  <si>
    <t>006-8016360761</t>
  </si>
  <si>
    <t>Veazie, Adam Philo</t>
  </si>
  <si>
    <t>612-859-5690</t>
  </si>
  <si>
    <t>BRN637SHYWN</t>
  </si>
  <si>
    <t>ATL</t>
  </si>
  <si>
    <t>Atlanta</t>
  </si>
  <si>
    <t>BKDOWN</t>
  </si>
  <si>
    <t>(none)</t>
  </si>
  <si>
    <t>Veazie, Lori Ann</t>
  </si>
  <si>
    <t>612-308-4079</t>
  </si>
  <si>
    <t>FQNM988MZ5D</t>
  </si>
  <si>
    <t>Litteken, David Wayne</t>
  </si>
  <si>
    <t>952-288-5703</t>
  </si>
  <si>
    <t>TFNNYSPHJ3S</t>
  </si>
  <si>
    <t>10:30 AM</t>
  </si>
  <si>
    <t>AZ</t>
  </si>
  <si>
    <t>FCO</t>
  </si>
  <si>
    <t>Rome</t>
  </si>
  <si>
    <t>3JCFZY</t>
  </si>
  <si>
    <t>055-8017744400</t>
  </si>
  <si>
    <t>Meredith, Breanna Elizabeth</t>
  </si>
  <si>
    <t>612-801-3108</t>
  </si>
  <si>
    <t>M2NZYZH93WV</t>
  </si>
  <si>
    <t>GPEVBQ</t>
  </si>
  <si>
    <t>006-8014438315</t>
  </si>
  <si>
    <t>Young, Megan Marie</t>
  </si>
  <si>
    <t>651-278-9446</t>
  </si>
  <si>
    <t>J5N957VFDTX</t>
  </si>
  <si>
    <t>GTYAYT</t>
  </si>
  <si>
    <t>074-4102594962</t>
  </si>
  <si>
    <t>Meredith, Ian Bailey</t>
  </si>
  <si>
    <t>651-331-1841</t>
  </si>
  <si>
    <t>5SNMYMSZKY9</t>
  </si>
  <si>
    <t>006-8014438316</t>
  </si>
  <si>
    <t>Young, Andrew Scott</t>
  </si>
  <si>
    <t>612-799-4596</t>
  </si>
  <si>
    <t>YNND3HFR9LH</t>
  </si>
  <si>
    <t>074-4102594963</t>
  </si>
  <si>
    <t>Cronin, Sheryl Dubrow</t>
  </si>
  <si>
    <t>404-449-8899</t>
  </si>
  <si>
    <t>KCN53S8CL7G</t>
  </si>
  <si>
    <t>10:25 AM</t>
  </si>
  <si>
    <t>11:55 AM</t>
  </si>
  <si>
    <t>GJ8ZKK</t>
  </si>
  <si>
    <t>006-8014438064</t>
  </si>
  <si>
    <t>Armanino, Catherine Ann</t>
  </si>
  <si>
    <t>1 404-314-6256</t>
  </si>
  <si>
    <t>M5NLHT98FVK</t>
  </si>
  <si>
    <t>GD9AEP</t>
  </si>
  <si>
    <t>006-8014438313</t>
  </si>
  <si>
    <t>Vann, Jennine Elizabeth</t>
  </si>
  <si>
    <t>646-522-5787</t>
  </si>
  <si>
    <t>H9NRRDCV22X</t>
  </si>
  <si>
    <t>GFBMYJ</t>
  </si>
  <si>
    <t>006-8014438284</t>
  </si>
  <si>
    <t>Cronin, Michael Paul</t>
  </si>
  <si>
    <t>770-294-0796</t>
  </si>
  <si>
    <t>22N4DVMV9B7</t>
  </si>
  <si>
    <t>GKEDA7</t>
  </si>
  <si>
    <t>006-8014438063</t>
  </si>
  <si>
    <t>Vann Iii, Bennie Thomas</t>
  </si>
  <si>
    <t>470-277-5515</t>
  </si>
  <si>
    <t>F6N7ZB5G6DB</t>
  </si>
  <si>
    <t>006-8014438283</t>
  </si>
  <si>
    <t>Armanino, Frederick Michael</t>
  </si>
  <si>
    <t>678-232-8832</t>
  </si>
  <si>
    <t>VZN5T3V9ZDK</t>
  </si>
  <si>
    <t>006-8014438314</t>
  </si>
  <si>
    <t>Litteken, Rosa Charisse</t>
  </si>
  <si>
    <t>612-772-0978</t>
  </si>
  <si>
    <t>44NXXJ8794F</t>
  </si>
  <si>
    <t>GKPOPF</t>
  </si>
  <si>
    <t>006-8015202401</t>
  </si>
  <si>
    <t>Hannon, Kevin Patrick</t>
  </si>
  <si>
    <t>973-769-7057</t>
  </si>
  <si>
    <t>WQNTCDDJ6CP</t>
  </si>
  <si>
    <t>IF8MWM</t>
  </si>
  <si>
    <t>220-4008601569</t>
  </si>
  <si>
    <t>Hannon, Catherine Ellen</t>
  </si>
  <si>
    <t>973-476-8061</t>
  </si>
  <si>
    <t>6LNS5YWVVWT</t>
  </si>
  <si>
    <t>220-4008601570</t>
  </si>
  <si>
    <t>Casey, Michael</t>
  </si>
  <si>
    <t>314-304-5355</t>
  </si>
  <si>
    <t>H6NLG58WYSF</t>
  </si>
  <si>
    <t>STL</t>
  </si>
  <si>
    <t>St. Louis</t>
  </si>
  <si>
    <t>12:00 PM</t>
  </si>
  <si>
    <t>01:30 PM</t>
  </si>
  <si>
    <t>LH</t>
  </si>
  <si>
    <t>2YLC4A</t>
  </si>
  <si>
    <t>220-8017045323-24</t>
  </si>
  <si>
    <t>Fessler, Clyde Derek</t>
  </si>
  <si>
    <t>303-514-3317</t>
  </si>
  <si>
    <t>P6N4D2HBT7P</t>
  </si>
  <si>
    <t>DEN</t>
  </si>
  <si>
    <t>Denver</t>
  </si>
  <si>
    <t>L8MK2B</t>
  </si>
  <si>
    <t>016-8015831804</t>
  </si>
  <si>
    <t>Casey, Karrie</t>
  </si>
  <si>
    <t>314-482-3514</t>
  </si>
  <si>
    <t>WVNYGN6CNMN</t>
  </si>
  <si>
    <t>220-8017045321-22</t>
  </si>
  <si>
    <t>Satriano Hoskins, Annmarie</t>
  </si>
  <si>
    <t>720-936-3567</t>
  </si>
  <si>
    <t>RKNW4RYYYFZ</t>
  </si>
  <si>
    <t>016-8015831805</t>
  </si>
  <si>
    <t>Majoue, Joanne Marie</t>
  </si>
  <si>
    <t>949-929-5972</t>
  </si>
  <si>
    <t>YDNXJD368FL</t>
  </si>
  <si>
    <t>LAX</t>
  </si>
  <si>
    <t>Los Angeles</t>
  </si>
  <si>
    <t>12:30 PM</t>
  </si>
  <si>
    <t>02:05 PM</t>
  </si>
  <si>
    <t>GJDNUX</t>
  </si>
  <si>
    <t>006-8017045573</t>
  </si>
  <si>
    <t>Majoue Iii, Henry Joseph</t>
  </si>
  <si>
    <t>949-350-2745</t>
  </si>
  <si>
    <t>GZNQ9NKLNV7</t>
  </si>
  <si>
    <t>006-8017045572</t>
  </si>
  <si>
    <t>Adams Jr, Thomas Eakin</t>
  </si>
  <si>
    <t>404-791-2903</t>
  </si>
  <si>
    <t>RFNMPGJQDHG</t>
  </si>
  <si>
    <t>GIIHPL</t>
  </si>
  <si>
    <t>006-8015202728</t>
  </si>
  <si>
    <t>Adams, Melissa A F</t>
  </si>
  <si>
    <t>404-307-2560</t>
  </si>
  <si>
    <t>QWNH3MNF2MS</t>
  </si>
  <si>
    <t>01:15 PM</t>
  </si>
  <si>
    <t>02:25 PM</t>
  </si>
  <si>
    <t>3J9PS5</t>
  </si>
  <si>
    <t>055-8015202703</t>
  </si>
  <si>
    <t>Barnaby, Kirstine Ritmire</t>
  </si>
  <si>
    <t>612-708-1449</t>
  </si>
  <si>
    <t>W6N5TYBN39Q</t>
  </si>
  <si>
    <t>GVPO5A</t>
  </si>
  <si>
    <t>006-8015202555-56</t>
  </si>
  <si>
    <t>Barnaby, Gerald Patrick</t>
  </si>
  <si>
    <t>612-708-0537</t>
  </si>
  <si>
    <t>RBNP7JQHC7B</t>
  </si>
  <si>
    <t>006-8015202553-54</t>
  </si>
  <si>
    <t>Sinsabaugh, Jeremy Kramer</t>
  </si>
  <si>
    <t>317-213-7868</t>
  </si>
  <si>
    <t>ZRN2JVBSF52</t>
  </si>
  <si>
    <t>15Oct</t>
  </si>
  <si>
    <t>GWGDFM</t>
  </si>
  <si>
    <t>006-8015202625-26</t>
  </si>
  <si>
    <t>Bouras, Christopher James</t>
  </si>
  <si>
    <t>314-280-0894</t>
  </si>
  <si>
    <t>9MNBY7D4RBC</t>
  </si>
  <si>
    <t>GSSXZF</t>
  </si>
  <si>
    <t>006-8014438291-92</t>
  </si>
  <si>
    <t>Martin, Dawn Copley</t>
  </si>
  <si>
    <t>612-964-8989</t>
  </si>
  <si>
    <t>DCN3KJNQ9RW</t>
  </si>
  <si>
    <t>GVXNQ3</t>
  </si>
  <si>
    <t>006-8015202565</t>
  </si>
  <si>
    <t>Groves, Kyle Sean</t>
  </si>
  <si>
    <t>612-860-7949</t>
  </si>
  <si>
    <t>75NJ6WMD8YY</t>
  </si>
  <si>
    <t>GI49HZ</t>
  </si>
  <si>
    <t>006-8014438298</t>
  </si>
  <si>
    <t>Flaim, Grayson Bryant</t>
  </si>
  <si>
    <t>1 404-406-2116</t>
  </si>
  <si>
    <t>S6N247WL9DT</t>
  </si>
  <si>
    <t>HUQ5ER</t>
  </si>
  <si>
    <t>006-8017045574</t>
  </si>
  <si>
    <t>Jain, Sukesh</t>
  </si>
  <si>
    <t>91 981-000-1168</t>
  </si>
  <si>
    <t>2VNMSXKLNDD</t>
  </si>
  <si>
    <t>DEL</t>
  </si>
  <si>
    <t>Delhi</t>
  </si>
  <si>
    <t>06:50 AM</t>
  </si>
  <si>
    <t>Bonas, Mark Daniel O Hanlon</t>
  </si>
  <si>
    <t>661-549-2070</t>
  </si>
  <si>
    <t>4MNWFTGPYSQ</t>
  </si>
  <si>
    <t>DFW</t>
  </si>
  <si>
    <t>Dallas-fort Worth</t>
  </si>
  <si>
    <t>GWNRGK</t>
  </si>
  <si>
    <t>006-8017744365</t>
  </si>
  <si>
    <t>Zindrick, Kevin Richard</t>
  </si>
  <si>
    <t>630-650-0584</t>
  </si>
  <si>
    <t>VXNNWWZT4HY</t>
  </si>
  <si>
    <t>GUOZ7K</t>
  </si>
  <si>
    <t>006-8015831708</t>
  </si>
  <si>
    <t>Lorts, Paige Kristina</t>
  </si>
  <si>
    <t>1 314-960-0170</t>
  </si>
  <si>
    <t>PLNMD3TGZGN</t>
  </si>
  <si>
    <t>GGXQUI</t>
  </si>
  <si>
    <t>006-8015202365-66</t>
  </si>
  <si>
    <t>Kovacovich, David John</t>
  </si>
  <si>
    <t>925-999-5327</t>
  </si>
  <si>
    <t>GKN8M9W3ZV2</t>
  </si>
  <si>
    <t>SFO</t>
  </si>
  <si>
    <t>San Francisco</t>
  </si>
  <si>
    <t>GBOVGZ</t>
  </si>
  <si>
    <t>006-8015831981</t>
  </si>
  <si>
    <t>Jain, Rajan</t>
  </si>
  <si>
    <t>91 981-844-9234</t>
  </si>
  <si>
    <t>SNN9LB2JJM5</t>
  </si>
  <si>
    <t>BLA</t>
  </si>
  <si>
    <t>Barcelona</t>
  </si>
  <si>
    <t>Lorts, Kory Daniel</t>
  </si>
  <si>
    <t>618-954-8208</t>
  </si>
  <si>
    <t>8PNWYXBR86Q</t>
  </si>
  <si>
    <t>006-8014438347-48</t>
  </si>
  <si>
    <t>Groves, Elizabeth Tukarski</t>
  </si>
  <si>
    <t>952-250-2296</t>
  </si>
  <si>
    <t>FZNJKZPT49H</t>
  </si>
  <si>
    <t>006-8014438297</t>
  </si>
  <si>
    <t>Bouras, Sarah Katherine</t>
  </si>
  <si>
    <t>314-363-0254</t>
  </si>
  <si>
    <t>3RN22MCJY2P</t>
  </si>
  <si>
    <t>006-8014438293-94</t>
  </si>
  <si>
    <t>Riley, Jessica Lynn</t>
  </si>
  <si>
    <t>614-506-8740</t>
  </si>
  <si>
    <t>4BNC5R4N6YT</t>
  </si>
  <si>
    <t>006-8015831707</t>
  </si>
  <si>
    <t>Martin, Maxwell Kent</t>
  </si>
  <si>
    <t>952-451-9967</t>
  </si>
  <si>
    <t>MPNR7DFLWHR</t>
  </si>
  <si>
    <t>GWACYH</t>
  </si>
  <si>
    <t>006-8015202568</t>
  </si>
  <si>
    <t>Sinsabaugh, Holly Kay</t>
  </si>
  <si>
    <t>317-414-2202</t>
  </si>
  <si>
    <t>WRNJNZTZV7H</t>
  </si>
  <si>
    <t>006-8015202623-24</t>
  </si>
  <si>
    <t>Bonas, Lauren Marie</t>
  </si>
  <si>
    <t>213-399-9952</t>
  </si>
  <si>
    <t>7XNVBT25T29</t>
  </si>
  <si>
    <t>006-8017744364</t>
  </si>
  <si>
    <t>Kovacovich, Valerie Ann</t>
  </si>
  <si>
    <t>925-200-6457</t>
  </si>
  <si>
    <t>9LNDVJF96CF</t>
  </si>
  <si>
    <t>006-8015831982</t>
  </si>
  <si>
    <t>Jain, Sarika</t>
  </si>
  <si>
    <t>91 991-055-5000</t>
  </si>
  <si>
    <t>G3NWPTGN56P</t>
  </si>
  <si>
    <t>Flaim, Jeanne Riggs</t>
  </si>
  <si>
    <t>404-401-0175</t>
  </si>
  <si>
    <t>3LNK4W2J3F6</t>
  </si>
  <si>
    <t>006-8017045575</t>
  </si>
  <si>
    <t>Jain, Nilu</t>
  </si>
  <si>
    <t>91 981-948-1303</t>
  </si>
  <si>
    <t>F7N43X4PTXN</t>
  </si>
  <si>
    <t>Gunn, Kathryn Anderson</t>
  </si>
  <si>
    <t>925-963-1771</t>
  </si>
  <si>
    <t>32NLZQCL3MD</t>
  </si>
  <si>
    <t>2ZVA92</t>
  </si>
  <si>
    <t>220-8015202472-73</t>
  </si>
  <si>
    <t>Jasperson Trullinger, Michelle Lea</t>
  </si>
  <si>
    <t>541-490-2734</t>
  </si>
  <si>
    <t>ZTNTKWM2BB7</t>
  </si>
  <si>
    <t>220-8015202474-75</t>
  </si>
  <si>
    <t>Hadoui, Omar</t>
  </si>
  <si>
    <t>658-646-0554</t>
  </si>
  <si>
    <t>C9N64YDGH76</t>
  </si>
  <si>
    <t>SIN</t>
  </si>
  <si>
    <t>Singapore</t>
  </si>
  <si>
    <t>09:25 AM</t>
  </si>
  <si>
    <t>Busche Caryesford, Marie</t>
  </si>
  <si>
    <t>658-128-8592</t>
  </si>
  <si>
    <t>M4NYTXG3CWX</t>
  </si>
  <si>
    <t>Davis, Kelly Gulbin</t>
  </si>
  <si>
    <t>203-520-1425</t>
  </si>
  <si>
    <t>XNNLCS3RNCG</t>
  </si>
  <si>
    <t>08:30 AM</t>
  </si>
  <si>
    <t>10:00 AM</t>
  </si>
  <si>
    <t>AF</t>
  </si>
  <si>
    <t>2YS2LR</t>
  </si>
  <si>
    <t>057-8014438322</t>
  </si>
  <si>
    <t>Davis, Gregg Howard</t>
  </si>
  <si>
    <t>203-913-0090</t>
  </si>
  <si>
    <t>83NMBHW9X5N</t>
  </si>
  <si>
    <t>057-8014438321</t>
  </si>
  <si>
    <t>Norman, Jaclyn</t>
  </si>
  <si>
    <t>0 797-054-5864</t>
  </si>
  <si>
    <t>LGNXJ3PRSP3</t>
  </si>
  <si>
    <t>LTN</t>
  </si>
  <si>
    <t>London</t>
  </si>
  <si>
    <t>07:15 AM</t>
  </si>
  <si>
    <t>U2</t>
  </si>
  <si>
    <t>Davies, Michael Leslie</t>
  </si>
  <si>
    <t>44 777-624-8753</t>
  </si>
  <si>
    <t>Y9NBZVGBZVW</t>
  </si>
  <si>
    <t>Calladine, Rebecca Mary</t>
  </si>
  <si>
    <t>0 791-288-8873</t>
  </si>
  <si>
    <t>DKNZ2WDMCRT</t>
  </si>
  <si>
    <t>LHR</t>
  </si>
  <si>
    <t>Davies, Joanne Erica</t>
  </si>
  <si>
    <t>44 781-292-2707</t>
  </si>
  <si>
    <t>YJNFT7LN4LR</t>
  </si>
  <si>
    <t>Norman, Christian</t>
  </si>
  <si>
    <t>0 777-559-0955</t>
  </si>
  <si>
    <t>93N6KG598FB</t>
  </si>
  <si>
    <t>Brown, Paul</t>
  </si>
  <si>
    <t>0 779-941-0999</t>
  </si>
  <si>
    <t>NTNYP68FX8Z</t>
  </si>
  <si>
    <t>Hulse, Kathryn Sarah</t>
  </si>
  <si>
    <t>44 777-624-8741</t>
  </si>
  <si>
    <t>NBNYGZGJVNK</t>
  </si>
  <si>
    <t>07:35 AM</t>
  </si>
  <si>
    <t>10:40 AM</t>
  </si>
  <si>
    <t>BA</t>
  </si>
  <si>
    <t>Doe, Dominic David</t>
  </si>
  <si>
    <t>771-777-8708</t>
  </si>
  <si>
    <t>RRNTSVQ6QKN</t>
  </si>
  <si>
    <t>Grevler, Russell Daniel</t>
  </si>
  <si>
    <t>917-573-7136</t>
  </si>
  <si>
    <t>T4N6GWWLF3K</t>
  </si>
  <si>
    <t>09:15 PM</t>
  </si>
  <si>
    <t>10:55 AM</t>
  </si>
  <si>
    <t>YUL</t>
  </si>
  <si>
    <t>Montreal</t>
  </si>
  <si>
    <t>IM5RMM</t>
  </si>
  <si>
    <t>016-2322918871</t>
  </si>
  <si>
    <t>Clark, Andrew Robert</t>
  </si>
  <si>
    <t>778-990-6497</t>
  </si>
  <si>
    <t>P2NN6NXD46H</t>
  </si>
  <si>
    <t>YVR</t>
  </si>
  <si>
    <t>Vancouver</t>
  </si>
  <si>
    <t>AC</t>
  </si>
  <si>
    <t>37F65V</t>
  </si>
  <si>
    <t>014-8015202521</t>
  </si>
  <si>
    <t>Beauchamp, David Thomas</t>
  </si>
  <si>
    <t>1 617-271-5120</t>
  </si>
  <si>
    <t>B6N528DJ4XZ</t>
  </si>
  <si>
    <t>BOS</t>
  </si>
  <si>
    <t>Boston</t>
  </si>
  <si>
    <t>2ZV5QM</t>
  </si>
  <si>
    <t>014-8014438286</t>
  </si>
  <si>
    <t>Larsosa Winans, Stephanie Marie</t>
  </si>
  <si>
    <t>313-622-7746</t>
  </si>
  <si>
    <t>Y7NMZYCDKW6</t>
  </si>
  <si>
    <t>H2HR4Y</t>
  </si>
  <si>
    <t>016-8015202381</t>
  </si>
  <si>
    <t>Larsosa, Michelle</t>
  </si>
  <si>
    <t>313-213-5580</t>
  </si>
  <si>
    <t>7SNJZ6N627Q</t>
  </si>
  <si>
    <t>016-8015202382</t>
  </si>
  <si>
    <t>Clark, Daniel Andrew</t>
  </si>
  <si>
    <t>236-996-9282</t>
  </si>
  <si>
    <t>QYNSRKK6DW9</t>
  </si>
  <si>
    <t>014-8015202522</t>
  </si>
  <si>
    <t>Beauchamp, Betty Ann</t>
  </si>
  <si>
    <t>1 617-233-1085</t>
  </si>
  <si>
    <t>GXNP6XZNT2G</t>
  </si>
  <si>
    <t>014-8014438285</t>
  </si>
  <si>
    <t>Nixon, Claudia Ann</t>
  </si>
  <si>
    <t>952-210-4982</t>
  </si>
  <si>
    <t>CNNM2ZQM26Z</t>
  </si>
  <si>
    <t>JJ8R2Q</t>
  </si>
  <si>
    <t>006-8015202395</t>
  </si>
  <si>
    <t>Mosakowski, Jason Alexander</t>
  </si>
  <si>
    <t>612-437-7590</t>
  </si>
  <si>
    <t>64N85S3ZGBN</t>
  </si>
  <si>
    <t>H2NJDJ</t>
  </si>
  <si>
    <t>006-8016360483</t>
  </si>
  <si>
    <t>Kubicek, Timothy Allan</t>
  </si>
  <si>
    <t>1 612-413-5638</t>
  </si>
  <si>
    <t>CFN8BDS29XN</t>
  </si>
  <si>
    <t>GR9ESL</t>
  </si>
  <si>
    <t>006-8014438202</t>
  </si>
  <si>
    <t>Baligian, Krysten Victoria</t>
  </si>
  <si>
    <t>734-306-0537</t>
  </si>
  <si>
    <t>T2N2C26CN98</t>
  </si>
  <si>
    <t>DTW</t>
  </si>
  <si>
    <t>Detroit</t>
  </si>
  <si>
    <t>GBNYC9</t>
  </si>
  <si>
    <t>006-2171740706</t>
  </si>
  <si>
    <t>Shively, Gregory Charles</t>
  </si>
  <si>
    <t>952-210-5985</t>
  </si>
  <si>
    <t>5BNH8LYBS6W</t>
  </si>
  <si>
    <t>GBGXFV</t>
  </si>
  <si>
    <t>006-8015831706</t>
  </si>
  <si>
    <t>Beegle, Jeffrey Brian</t>
  </si>
  <si>
    <t>952-239-7307</t>
  </si>
  <si>
    <t>Z2NPZF9JNZL</t>
  </si>
  <si>
    <t>H2XVLA</t>
  </si>
  <si>
    <t>006-8016360368</t>
  </si>
  <si>
    <t>Kubicek, Heidi Jo</t>
  </si>
  <si>
    <t>952-215-2719</t>
  </si>
  <si>
    <t>SRN3CPW2P6L</t>
  </si>
  <si>
    <t>006-8014438201</t>
  </si>
  <si>
    <t>Miceli, Jessica Marie</t>
  </si>
  <si>
    <t>952-240-2596</t>
  </si>
  <si>
    <t>YDNTYD5N9SL</t>
  </si>
  <si>
    <t>006-8015202394</t>
  </si>
  <si>
    <t>Baligian, Jack Anthony</t>
  </si>
  <si>
    <t>248-513-0632</t>
  </si>
  <si>
    <t>JZNVJL5WBK8</t>
  </si>
  <si>
    <t>006-2171740707</t>
  </si>
  <si>
    <t>Shively, Annette Marie</t>
  </si>
  <si>
    <t>952-484-6114</t>
  </si>
  <si>
    <t>2GNTQC3HJ5Q</t>
  </si>
  <si>
    <t>006-8015831705</t>
  </si>
  <si>
    <t>Mosakowski, Christina Leung</t>
  </si>
  <si>
    <t>614-946-1731</t>
  </si>
  <si>
    <t>VCNG9XCJYHK</t>
  </si>
  <si>
    <t>006-8016360482</t>
  </si>
  <si>
    <t>Beegle, Kathleen Ann</t>
  </si>
  <si>
    <t>952-239-7324</t>
  </si>
  <si>
    <t>7WNFGPLBFLC</t>
  </si>
  <si>
    <t>006-8016360369</t>
  </si>
  <si>
    <t>Shuttleworth, Elaine</t>
  </si>
  <si>
    <t>1 978-767-3672</t>
  </si>
  <si>
    <t>HCNWDGGB86Z</t>
  </si>
  <si>
    <t>10:05 AM</t>
  </si>
  <si>
    <t>AA</t>
  </si>
  <si>
    <t>MAD</t>
  </si>
  <si>
    <t>Madrid</t>
  </si>
  <si>
    <t>ZISTXX</t>
  </si>
  <si>
    <t>001-8015831873-74</t>
  </si>
  <si>
    <t>Shuttleworth, Dana</t>
  </si>
  <si>
    <t>978-767-3703</t>
  </si>
  <si>
    <t>ZGNFVM64Y39</t>
  </si>
  <si>
    <t>TPALET</t>
  </si>
  <si>
    <t>001-8015831875-76</t>
  </si>
  <si>
    <t>Blakey, Kathleen Ruth</t>
  </si>
  <si>
    <t>1 703-582-4712</t>
  </si>
  <si>
    <t>JWNHXRZQKVK</t>
  </si>
  <si>
    <t>PHL</t>
  </si>
  <si>
    <t>Philadelphia</t>
  </si>
  <si>
    <t>08:55 AM</t>
  </si>
  <si>
    <t>12:10 PM</t>
  </si>
  <si>
    <t>2ZHIJ5</t>
  </si>
  <si>
    <t>125-8015202485-86</t>
  </si>
  <si>
    <t>Kitchen, Cynthia Conway</t>
  </si>
  <si>
    <t>972-672-3759</t>
  </si>
  <si>
    <t>YGNQDMJ8VF2</t>
  </si>
  <si>
    <t>TZCIAR</t>
  </si>
  <si>
    <t>001-8015831750-51</t>
  </si>
  <si>
    <t>Megge, David George</t>
  </si>
  <si>
    <t>386-290-5105</t>
  </si>
  <si>
    <t>8VN6WBH4ZMH</t>
  </si>
  <si>
    <t>125-8015202487-88</t>
  </si>
  <si>
    <t>Kitchen, Gregory Wright</t>
  </si>
  <si>
    <t>214-676-0132</t>
  </si>
  <si>
    <t>JQNC6XRFVTR</t>
  </si>
  <si>
    <t>001-8015831752-53</t>
  </si>
  <si>
    <t>Good, Rae Ann J</t>
  </si>
  <si>
    <t>1 262-939-5988</t>
  </si>
  <si>
    <t>PWNR4CXFBKN</t>
  </si>
  <si>
    <t>SK</t>
  </si>
  <si>
    <t>ARN</t>
  </si>
  <si>
    <t>Stockholm</t>
  </si>
  <si>
    <t>2ZPKMU</t>
  </si>
  <si>
    <t>117-4201806975</t>
  </si>
  <si>
    <t>Good, Rodney M</t>
  </si>
  <si>
    <t>1 262-939-8900</t>
  </si>
  <si>
    <t>R8NJ7ZMQYR7</t>
  </si>
  <si>
    <t>117-4201806976</t>
  </si>
  <si>
    <t>Cecala, Jill Fleury</t>
  </si>
  <si>
    <t>973-714-2701</t>
  </si>
  <si>
    <t>NNN72YG7SQC</t>
  </si>
  <si>
    <t>HYDQS4</t>
  </si>
  <si>
    <t>016-8014438302</t>
  </si>
  <si>
    <t>Cecala, Andrew Gerard</t>
  </si>
  <si>
    <t>973-886-0995</t>
  </si>
  <si>
    <t>8ZNPD84LKRW</t>
  </si>
  <si>
    <t>016-8014438301</t>
  </si>
  <si>
    <t>Thatcher, Kathryn Jean</t>
  </si>
  <si>
    <t>925-642-3765</t>
  </si>
  <si>
    <t>C5N896JVBSF</t>
  </si>
  <si>
    <t>11:35 AM</t>
  </si>
  <si>
    <t>01:00 PM</t>
  </si>
  <si>
    <t>ORY</t>
  </si>
  <si>
    <t>3IJKYC</t>
  </si>
  <si>
    <t>057-8017045533</t>
  </si>
  <si>
    <t>Woody, Lindsey Marie</t>
  </si>
  <si>
    <t>424-466-4166</t>
  </si>
  <si>
    <t>8TNV7J4DYC2</t>
  </si>
  <si>
    <t>3IJASC</t>
  </si>
  <si>
    <t>057-8017045534</t>
  </si>
  <si>
    <t>Kassawara, David Robert</t>
  </si>
  <si>
    <t>1 310-430-3044</t>
  </si>
  <si>
    <t>PZNDQZZ6TDS</t>
  </si>
  <si>
    <t>11:40 AM</t>
  </si>
  <si>
    <t>01:10 PM</t>
  </si>
  <si>
    <t>GBNDGT</t>
  </si>
  <si>
    <t>006-8015831795</t>
  </si>
  <si>
    <t>Kassawara, Karen Marie</t>
  </si>
  <si>
    <t>949-331-4486</t>
  </si>
  <si>
    <t>QHNPF8VLBXJ</t>
  </si>
  <si>
    <t>006-8015831796</t>
  </si>
  <si>
    <t>Smestad, Scott</t>
  </si>
  <si>
    <t>1 612-387-5613</t>
  </si>
  <si>
    <t>5YNV6ZN5V4T</t>
  </si>
  <si>
    <t>3I6PTS</t>
  </si>
  <si>
    <t>057-8015202732</t>
  </si>
  <si>
    <t>Awes, Christian Fritchof</t>
  </si>
  <si>
    <t>952-334-5733</t>
  </si>
  <si>
    <t>BJNCJFGMYXG</t>
  </si>
  <si>
    <t>2YSBN7</t>
  </si>
  <si>
    <t>057-8015202402</t>
  </si>
  <si>
    <t>Mckeever, Jodi Eickhoff</t>
  </si>
  <si>
    <t>714-720-5545</t>
  </si>
  <si>
    <t>LBNZQ7W8GFB</t>
  </si>
  <si>
    <t>GQ6C99</t>
  </si>
  <si>
    <t>006-8017744366</t>
  </si>
  <si>
    <t>Huffman, Steven William</t>
  </si>
  <si>
    <t>952-212-3429</t>
  </si>
  <si>
    <t>7PNFYPTVD3R</t>
  </si>
  <si>
    <t>3IMWK2</t>
  </si>
  <si>
    <t>057-8015831704</t>
  </si>
  <si>
    <t>Altemose, Franklin Walter</t>
  </si>
  <si>
    <t>952-270-7838</t>
  </si>
  <si>
    <t>PTNL4C3VXK3</t>
  </si>
  <si>
    <t>37EQAG</t>
  </si>
  <si>
    <t>057-8015202467</t>
  </si>
  <si>
    <t>Awes, Lori Jo Ackerman</t>
  </si>
  <si>
    <t>612-600-0389</t>
  </si>
  <si>
    <t>DGNV55WVPXT</t>
  </si>
  <si>
    <t>057-8015202403</t>
  </si>
  <si>
    <t>Altemose, Martha Leslie</t>
  </si>
  <si>
    <t>952-270-1449</t>
  </si>
  <si>
    <t>LMNHGFR648L</t>
  </si>
  <si>
    <t>057-8015202468</t>
  </si>
  <si>
    <t>Kline, Julie</t>
  </si>
  <si>
    <t>612-597-5173</t>
  </si>
  <si>
    <t>B3NSJVJXN8K</t>
  </si>
  <si>
    <t>057-8015202731</t>
  </si>
  <si>
    <t>Bealer, Aaron</t>
  </si>
  <si>
    <t>610-716-4230</t>
  </si>
  <si>
    <t>N7NY3XTPSBW</t>
  </si>
  <si>
    <t>11:30 AM</t>
  </si>
  <si>
    <t>02:35 PM</t>
  </si>
  <si>
    <t>RJIWLX</t>
  </si>
  <si>
    <t>001-8016360755</t>
  </si>
  <si>
    <t>Bealer, Michele</t>
  </si>
  <si>
    <t>610-724-5653</t>
  </si>
  <si>
    <t>FMN8CDGSRKY</t>
  </si>
  <si>
    <t>001-8016360756</t>
  </si>
  <si>
    <t>Callaghan, Kevin</t>
  </si>
  <si>
    <t>404-290-5101</t>
  </si>
  <si>
    <t>57N6ZP6KCVW</t>
  </si>
  <si>
    <t>01:25 PM</t>
  </si>
  <si>
    <t>03:00 PM</t>
  </si>
  <si>
    <t>2YXL9O</t>
  </si>
  <si>
    <t>057-8014438328</t>
  </si>
  <si>
    <t>Callaghan, Sarah</t>
  </si>
  <si>
    <t>404-805-1844</t>
  </si>
  <si>
    <t>97NRZWF936L</t>
  </si>
  <si>
    <t>057-8014438329</t>
  </si>
  <si>
    <t>Pierson, John J</t>
  </si>
  <si>
    <t>612-805-5919</t>
  </si>
  <si>
    <t>8WNCHFZ2K2D</t>
  </si>
  <si>
    <t>HDN</t>
  </si>
  <si>
    <t>Hayden</t>
  </si>
  <si>
    <t>04:20 PM</t>
  </si>
  <si>
    <t>SIFCHT</t>
  </si>
  <si>
    <t>001-8012897915</t>
  </si>
  <si>
    <t>Pierson, Jennifer Thompson</t>
  </si>
  <si>
    <t>612-508-6557</t>
  </si>
  <si>
    <t>35N2J2T9WFM</t>
  </si>
  <si>
    <t>001-8012897914</t>
  </si>
  <si>
    <t>Tompkins, Jeanne Karol</t>
  </si>
  <si>
    <t>952-994-8606</t>
  </si>
  <si>
    <t>7KNQH2SLTQD</t>
  </si>
  <si>
    <t>GWA9YB</t>
  </si>
  <si>
    <t>006-8015202545</t>
  </si>
  <si>
    <t>Randle, Lori</t>
  </si>
  <si>
    <t>1 612-296-0788</t>
  </si>
  <si>
    <t>L8NWDZRGS9L</t>
  </si>
  <si>
    <t>H768YO</t>
  </si>
  <si>
    <t>006-8015202670</t>
  </si>
  <si>
    <t>Ahlstrom, Lori</t>
  </si>
  <si>
    <t>1 608-799-8040</t>
  </si>
  <si>
    <t>6YNKFNGNQVM</t>
  </si>
  <si>
    <t>006-8015202669</t>
  </si>
  <si>
    <t>Tompkins, Brett Alan</t>
  </si>
  <si>
    <t>952-913-3840</t>
  </si>
  <si>
    <t>R9NW7PDGPXT</t>
  </si>
  <si>
    <t>006-8015202544</t>
  </si>
  <si>
    <t>19Oct</t>
  </si>
  <si>
    <t>02:15 PM</t>
  </si>
  <si>
    <t>05:25 PM</t>
  </si>
  <si>
    <t>Yes, transfer on early departure day</t>
  </si>
  <si>
    <t>20Oct</t>
  </si>
  <si>
    <t>06:30 AM</t>
  </si>
  <si>
    <t>GBMB55</t>
  </si>
  <si>
    <t>006-8016360788</t>
  </si>
  <si>
    <t>21Oct</t>
  </si>
  <si>
    <t>06:00 AM</t>
  </si>
  <si>
    <t>06:55 AM</t>
  </si>
  <si>
    <t>07:10 AM</t>
  </si>
  <si>
    <t>08:45 AM</t>
  </si>
  <si>
    <t>08:50 AM</t>
  </si>
  <si>
    <t>10:15 AM</t>
  </si>
  <si>
    <t>BCN</t>
  </si>
  <si>
    <t>NBEEB</t>
  </si>
  <si>
    <t>075-8015202482</t>
  </si>
  <si>
    <t>075-8015202483</t>
  </si>
  <si>
    <t>H1QK6T</t>
  </si>
  <si>
    <t>11:05 AM</t>
  </si>
  <si>
    <t>10:50 AM</t>
  </si>
  <si>
    <t>12:25 PM</t>
  </si>
  <si>
    <t>3ILWUE</t>
  </si>
  <si>
    <t>057-8017045378</t>
  </si>
  <si>
    <t>057-8017045379</t>
  </si>
  <si>
    <t>12:40 PM</t>
  </si>
  <si>
    <t>3Y6KK2</t>
  </si>
  <si>
    <t>125-8015831941</t>
  </si>
  <si>
    <t>3Y5A4H</t>
  </si>
  <si>
    <t>125-8015831958</t>
  </si>
  <si>
    <t>12:05 PM</t>
  </si>
  <si>
    <t>01:40 PM</t>
  </si>
  <si>
    <t>37J2AG</t>
  </si>
  <si>
    <t>057-8015831733</t>
  </si>
  <si>
    <t>H82XM5</t>
  </si>
  <si>
    <t>006-8015202465</t>
  </si>
  <si>
    <t>HNWRZ6</t>
  </si>
  <si>
    <t>006-8017744398-99</t>
  </si>
  <si>
    <t>057-8015831734</t>
  </si>
  <si>
    <t>006-8015202466</t>
  </si>
  <si>
    <t>F7GAN9</t>
  </si>
  <si>
    <t>006-8015202730</t>
  </si>
  <si>
    <t>H8Y3WE</t>
  </si>
  <si>
    <t>006-8015202523</t>
  </si>
  <si>
    <t>006-8015202524</t>
  </si>
  <si>
    <t>006-8015202729</t>
  </si>
  <si>
    <t>GA5GZA</t>
  </si>
  <si>
    <t>006-8016360785-86</t>
  </si>
  <si>
    <t>GHWLNS</t>
  </si>
  <si>
    <t>006-8015202727</t>
  </si>
  <si>
    <t>37C2WA</t>
  </si>
  <si>
    <t>057-8015202672</t>
  </si>
  <si>
    <t>GLMDWH</t>
  </si>
  <si>
    <t>006-8014438326</t>
  </si>
  <si>
    <t>006-8014438327</t>
  </si>
  <si>
    <t>057-8015202671</t>
  </si>
  <si>
    <t>02:45 PM</t>
  </si>
  <si>
    <t>02:00 PM</t>
  </si>
  <si>
    <t>03:05 PM</t>
  </si>
  <si>
    <t>GJXJUX</t>
  </si>
  <si>
    <t>006-8015202471</t>
  </si>
  <si>
    <t>Sheehan, Kathleen Emelia</t>
  </si>
  <si>
    <t>513-295-6435</t>
  </si>
  <si>
    <t>VHNPX5RBJB5</t>
  </si>
  <si>
    <t>H74UDS</t>
  </si>
  <si>
    <t>006-8015202535</t>
  </si>
  <si>
    <t>006-8015202470</t>
  </si>
  <si>
    <t>Sheehan, Andrew James</t>
  </si>
  <si>
    <t>513-290-1487</t>
  </si>
  <si>
    <t>ZQN324H2ZL4</t>
  </si>
  <si>
    <t>006-8015202534</t>
  </si>
  <si>
    <t>04:00 PM</t>
  </si>
  <si>
    <t>06:30 PM</t>
  </si>
  <si>
    <t>07:35 PM</t>
  </si>
  <si>
    <t>07:10 PM</t>
  </si>
  <si>
    <t>08:25 PM</t>
  </si>
  <si>
    <t>09:50 PM</t>
  </si>
  <si>
    <t>10:50 PM</t>
  </si>
  <si>
    <t>22Oct</t>
  </si>
  <si>
    <t>GJUI2N</t>
  </si>
  <si>
    <t>006-8015202404</t>
  </si>
  <si>
    <t>No transfer needed- post extending at group hotel</t>
  </si>
  <si>
    <t>GBYRQ2</t>
  </si>
  <si>
    <t>006-8015831703</t>
  </si>
  <si>
    <t>006-8015202405</t>
  </si>
  <si>
    <t>12:15 PM</t>
  </si>
  <si>
    <t>01:55 PM</t>
  </si>
  <si>
    <t>23Oct</t>
  </si>
  <si>
    <t>12:35 PM</t>
  </si>
  <si>
    <t>125-8015202477</t>
  </si>
  <si>
    <t>125-8015202476</t>
  </si>
  <si>
    <t>24Oct</t>
  </si>
  <si>
    <t>02:20 PM</t>
  </si>
  <si>
    <t>04:40 PM</t>
  </si>
  <si>
    <t>CPH</t>
  </si>
  <si>
    <t>Copenhagen</t>
  </si>
  <si>
    <t>3BS828</t>
  </si>
  <si>
    <t>117-8015202552</t>
  </si>
  <si>
    <t>117-8015202551</t>
  </si>
  <si>
    <t>04:10 PM</t>
  </si>
  <si>
    <t>25Oct</t>
  </si>
  <si>
    <t>30Oct</t>
  </si>
  <si>
    <t>12:20 PM</t>
  </si>
  <si>
    <t xml:space="preserve">BIWPC NICE ARRIVALS PID 63514 </t>
  </si>
  <si>
    <t xml:space="preserve">BIWPC NICE DEPARTURES PID 63514 </t>
  </si>
  <si>
    <t>James McGivern</t>
  </si>
  <si>
    <t xml:space="preserve">and guest </t>
  </si>
  <si>
    <t xml:space="preserve">Steiner, Jr </t>
  </si>
  <si>
    <t xml:space="preserve">Rupak Ray </t>
  </si>
  <si>
    <t xml:space="preserve">Phil Williams </t>
  </si>
  <si>
    <t xml:space="preserve">Debeger </t>
  </si>
  <si>
    <t xml:space="preserve">Neath </t>
  </si>
  <si>
    <t>Participant</t>
  </si>
  <si>
    <t>Guest</t>
  </si>
  <si>
    <t>Winner</t>
  </si>
  <si>
    <t>Winner Guest</t>
  </si>
  <si>
    <t>Total</t>
  </si>
  <si>
    <t>Totals</t>
  </si>
  <si>
    <t xml:space="preserve">Name </t>
  </si>
  <si>
    <t xml:space="preserve">guest of (if applicable) </t>
  </si>
  <si>
    <t xml:space="preserve">Missing/Pending Itineraries on own </t>
  </si>
  <si>
    <t xml:space="preserve">Arriving into another city </t>
  </si>
  <si>
    <t>Departing from another city</t>
  </si>
  <si>
    <t xml:space="preserve">Kathleen and Andrew Sheehan (CDG) </t>
  </si>
  <si>
    <t xml:space="preserve">Krysten and Jack Baligian (CDG) </t>
  </si>
  <si>
    <t xml:space="preserve">Cindy and Greg Kitchen (MXP) </t>
  </si>
  <si>
    <t xml:space="preserve">Casey and Frederick Armanino (DUB) </t>
  </si>
  <si>
    <t xml:space="preserve">Mark and Heather Dillon (MXP) </t>
  </si>
  <si>
    <t xml:space="preserve">Russell Grevler (FRA) </t>
  </si>
  <si>
    <t xml:space="preserve">Total - 9 </t>
  </si>
  <si>
    <t xml:space="preserve">Total - 2 </t>
  </si>
  <si>
    <t xml:space="preserve">Mckeever, Jason </t>
  </si>
  <si>
    <t>RZNJ2CJVK3D</t>
  </si>
  <si>
    <t xml:space="preserve">(none) </t>
  </si>
  <si>
    <t xml:space="preserve">Total - 150 </t>
  </si>
  <si>
    <t xml:space="preserve">Grand Total  - 152 </t>
  </si>
  <si>
    <t>Total - 143</t>
  </si>
  <si>
    <t xml:space="preserve">Grand Total - 152 </t>
  </si>
  <si>
    <t xml:space="preserve">Siddarth Reddy </t>
  </si>
  <si>
    <t xml:space="preserve">Pre and Post Extending </t>
  </si>
  <si>
    <t>International winner</t>
  </si>
  <si>
    <t xml:space="preserve">No transfers needed </t>
  </si>
  <si>
    <t xml:space="preserve">Notes </t>
  </si>
  <si>
    <t xml:space="preserve">Transfer Info </t>
  </si>
  <si>
    <t>No Transfer</t>
  </si>
  <si>
    <t>TRANSFER ON OWN</t>
  </si>
  <si>
    <t>TRANSFERRING FROM CANNES POST EXTENTION</t>
  </si>
  <si>
    <t>Meet with Name Sign: Schoenecker/O'Donnell</t>
  </si>
  <si>
    <t>Mini Van</t>
  </si>
  <si>
    <t>Sedan</t>
  </si>
  <si>
    <t>Mini  Coach</t>
  </si>
  <si>
    <t>Mini Coach</t>
  </si>
  <si>
    <t>ARRIVAL IN NICE</t>
  </si>
  <si>
    <t>Dep Terminal</t>
  </si>
  <si>
    <t>Arr. Terminal</t>
  </si>
  <si>
    <t>DEPARTURE FROM HOME</t>
  </si>
  <si>
    <t>DEPARTURE FROM NICE</t>
  </si>
  <si>
    <t>do we transfer them ? (pre dep. Day)</t>
  </si>
  <si>
    <t>Vehicle type</t>
  </si>
  <si>
    <t>Pick-up time (hotel)</t>
  </si>
  <si>
    <t>Terminal 2</t>
  </si>
  <si>
    <t>Terminal 1</t>
  </si>
  <si>
    <t>Nb / transfer</t>
  </si>
  <si>
    <t>Coach 50 seater</t>
  </si>
  <si>
    <t>Minivan</t>
  </si>
  <si>
    <t>TRANSFER INFO</t>
  </si>
  <si>
    <t>9481
on 2272</t>
  </si>
  <si>
    <t>UA
on LH</t>
  </si>
  <si>
    <t>DL
on AF</t>
  </si>
  <si>
    <t>8765
on 9394</t>
  </si>
  <si>
    <t>AA
on IB</t>
  </si>
  <si>
    <t>8674
on 3064</t>
  </si>
  <si>
    <t>Mini Coach 25 seater</t>
  </si>
  <si>
    <t>AA
on BA</t>
  </si>
  <si>
    <t>6588
on 344</t>
  </si>
  <si>
    <t>DL
on KL</t>
  </si>
  <si>
    <t>9308
on 1257</t>
  </si>
  <si>
    <t>transfered by RSE :</t>
  </si>
  <si>
    <t>reported on master budget :</t>
  </si>
  <si>
    <t>COST (€)</t>
  </si>
  <si>
    <t xml:space="preserve"> on master budget :</t>
  </si>
  <si>
    <t>ARRIVAL IN NICE ON 15th OCT.</t>
  </si>
  <si>
    <t>Sedan car</t>
  </si>
  <si>
    <t>8610
on 7315</t>
  </si>
  <si>
    <t>9598
on 1250</t>
  </si>
  <si>
    <t>DL 
on AF</t>
  </si>
  <si>
    <t>8717
on 9393</t>
  </si>
  <si>
    <t>2 terminal drop-offs</t>
  </si>
  <si>
    <t>9057
on 1059</t>
  </si>
  <si>
    <t>8583
on 7303</t>
  </si>
  <si>
    <t>Pick-up location</t>
  </si>
  <si>
    <t>Hermitage
Winter Garden lobby
(back side lobby)</t>
  </si>
  <si>
    <t>AA
on LH</t>
  </si>
  <si>
    <t>6893
on 343</t>
  </si>
  <si>
    <t>8275 on 9395</t>
  </si>
  <si>
    <t>Coach</t>
  </si>
  <si>
    <t>8591 on AF7305</t>
  </si>
  <si>
    <t>9484 on 2273</t>
  </si>
  <si>
    <t>UA 
on LH</t>
  </si>
  <si>
    <t xml:space="preserve">	9484 on 2273</t>
  </si>
  <si>
    <t>9059 
on 1061</t>
  </si>
  <si>
    <t>DEP. 19th OCT. 23</t>
  </si>
  <si>
    <t>DEP. 20th OCT. 23</t>
  </si>
  <si>
    <t>DEP. Sat. 21st OCT. 23</t>
  </si>
  <si>
    <t>DEP. Sun. 22nd OCT. 23</t>
  </si>
  <si>
    <t>DEP. Mon. 23rd OCT. 23</t>
  </si>
  <si>
    <t>DEP. Tues. 24th OCT. 23</t>
  </si>
  <si>
    <t>DEP. 30th OCT. 23</t>
  </si>
  <si>
    <t>DEP. Wed. 25th OCT. 23</t>
  </si>
  <si>
    <t>Carlton Cannes</t>
  </si>
  <si>
    <t>Carlton, Cannes</t>
  </si>
  <si>
    <t>TOTAL PAX</t>
  </si>
  <si>
    <t>Monaco trip</t>
  </si>
  <si>
    <t>Cannes extension</t>
  </si>
  <si>
    <t>TOTAL COSTS</t>
  </si>
  <si>
    <t>check :</t>
  </si>
  <si>
    <t>OFFERED / at RSE charge</t>
  </si>
  <si>
    <t>ARRIVAL IN NICE ON 13th OCT.</t>
  </si>
  <si>
    <t>UPDATED ON 14th SEPT. 23</t>
  </si>
  <si>
    <t>SEDAN CAR / TRANSFER - BIW CEO GUEST</t>
  </si>
  <si>
    <t>SEDAN CAR /TRANSFER - BIW CEO</t>
  </si>
  <si>
    <t>8247 
on 7310</t>
  </si>
  <si>
    <t>received 14th Sept.</t>
  </si>
  <si>
    <t>Total  - 4</t>
  </si>
  <si>
    <t>Steiner/RJ and Sophie</t>
  </si>
  <si>
    <t>Steiner RJ</t>
  </si>
  <si>
    <t>Steiner Sophie</t>
  </si>
  <si>
    <t xml:space="preserve">Williams, Kathryn </t>
  </si>
  <si>
    <t xml:space="preserve">Williams, Phil </t>
  </si>
  <si>
    <t>Francfort</t>
  </si>
  <si>
    <t xml:space="preserve">Reddy/Siddharth and Hima </t>
  </si>
  <si>
    <t>Reddy, Siddharth</t>
  </si>
  <si>
    <t xml:space="preserve">Reddy, Hima </t>
  </si>
  <si>
    <t>ADDED 14TH SEPT.</t>
  </si>
  <si>
    <t xml:space="preserve">Ray, Rupak </t>
  </si>
  <si>
    <t xml:space="preserve">Ray, Smita </t>
  </si>
  <si>
    <t xml:space="preserve">Reddy,  Hima </t>
  </si>
  <si>
    <t xml:space="preserve">Reddy, Siddharth </t>
  </si>
  <si>
    <t>CAR RENTAL 
Nice Airport</t>
  </si>
  <si>
    <t>n/a</t>
  </si>
  <si>
    <t>Minicoach</t>
  </si>
  <si>
    <t xml:space="preserve">Williams, Phil  </t>
  </si>
  <si>
    <t>LX 565</t>
  </si>
  <si>
    <t>BCE</t>
  </si>
  <si>
    <t>Ray, Rupak</t>
  </si>
  <si>
    <t>Ray, Smita</t>
  </si>
  <si>
    <t>Minicoah</t>
  </si>
  <si>
    <t>ADDED 14th SEPT.</t>
  </si>
  <si>
    <t>EZY</t>
  </si>
  <si>
    <t>BRS</t>
  </si>
  <si>
    <t xml:space="preserve">Ella Neath (Loomes) and James Loomes </t>
  </si>
  <si>
    <t xml:space="preserve">Loomes, James </t>
  </si>
  <si>
    <t>Loomes/Neath, Ella</t>
  </si>
  <si>
    <t>UPDATES</t>
  </si>
  <si>
    <t>Passenger</t>
  </si>
  <si>
    <t>Update</t>
  </si>
  <si>
    <t>Notes:</t>
  </si>
  <si>
    <t>CHANGE</t>
  </si>
  <si>
    <t>Williams/Zigman</t>
  </si>
  <si>
    <t>Arrival</t>
  </si>
  <si>
    <t>No arrival transfer needed, extending off property</t>
  </si>
  <si>
    <t>ADD</t>
  </si>
  <si>
    <t xml:space="preserve">AZ 717 15OCT arriving 10:30AM M </t>
  </si>
  <si>
    <t>Departure</t>
  </si>
  <si>
    <t>LH 1060 15OCT arriving 1:30PM/</t>
  </si>
  <si>
    <r>
      <t xml:space="preserve">Need transfer on 21OCT </t>
    </r>
    <r>
      <rPr>
        <sz val="11"/>
        <color rgb="FFFF0000"/>
        <rFont val="Calibri"/>
        <family val="2"/>
      </rPr>
      <t xml:space="preserve">midmorning as they are extending in Nice and will get a rental car at the airport </t>
    </r>
  </si>
  <si>
    <t>BEEN ADDED ON A PICK UP AT 10H30
PLEASE ADVISE WHERE / WHICH SHOP / Terminal</t>
  </si>
  <si>
    <t xml:space="preserve">Williams/Phil and Kathryn </t>
  </si>
  <si>
    <t xml:space="preserve">EZY 2425 15OCT arriving 10:25AM </t>
  </si>
  <si>
    <t xml:space="preserve">BA 355 21OCT departing 6:30PM </t>
  </si>
  <si>
    <t xml:space="preserve">EZY 2764 21OCT departing 10:55AM </t>
  </si>
  <si>
    <t xml:space="preserve">Rupak Ray and Smita Ray </t>
  </si>
  <si>
    <t xml:space="preserve">LH 2270 15OCT MUC-NCE 6:50AM-8:15AM </t>
  </si>
  <si>
    <t xml:space="preserve">LX 565 21OCT NCE-ZRH 6:45AM-7:55AM </t>
  </si>
  <si>
    <t xml:space="preserve">David and Valerie Kovacovich </t>
  </si>
  <si>
    <t xml:space="preserve">Is Now:   DL 8591 21OCT NCE-CDG 12:45PM-2:25PM </t>
  </si>
  <si>
    <t>LR Comments</t>
  </si>
  <si>
    <t>CONFIMRED</t>
  </si>
  <si>
    <t>CONFIRMED</t>
  </si>
  <si>
    <t>LR COMMENTS</t>
  </si>
  <si>
    <t>ITINERARY ATTACHED</t>
  </si>
  <si>
    <t>YES</t>
  </si>
  <si>
    <t>UA
on UA</t>
  </si>
  <si>
    <t>8312
on 8427</t>
  </si>
  <si>
    <t>6590
on 346</t>
  </si>
  <si>
    <t>AA 
on BA</t>
  </si>
  <si>
    <t>6747
on 334</t>
  </si>
  <si>
    <t>ADDED 17TH SEPT.</t>
  </si>
  <si>
    <t>Bristol</t>
  </si>
  <si>
    <t>17:25 PM</t>
  </si>
  <si>
    <t xml:space="preserve">EY 2767 21OCT arriving 17:25PM </t>
  </si>
  <si>
    <t>itinerary received 15.09</t>
  </si>
  <si>
    <t>Hermitage</t>
  </si>
  <si>
    <t>Winter Garden lobby</t>
  </si>
  <si>
    <t>(back side lobby)</t>
  </si>
  <si>
    <t>IB
on VY</t>
  </si>
  <si>
    <t>5095
on 1516</t>
  </si>
  <si>
    <t>Cronin, Jakob</t>
  </si>
  <si>
    <t>GUEST OF CRONIN FOR CANNES EXTENSION</t>
  </si>
  <si>
    <t>Mini coach</t>
  </si>
  <si>
    <t>itinerary received 19.09</t>
  </si>
  <si>
    <t>TK 1816 21OCT departing 7:20P</t>
  </si>
  <si>
    <t>ADDED 19TH SEPT.</t>
  </si>
  <si>
    <t>TK</t>
  </si>
  <si>
    <t>IST</t>
  </si>
  <si>
    <t>Shangai</t>
  </si>
  <si>
    <t>Steiner, RJ</t>
  </si>
  <si>
    <t>Steiner, Sophie</t>
  </si>
  <si>
    <t>23:20 PM</t>
  </si>
  <si>
    <t>itinerary received 19/9</t>
  </si>
  <si>
    <t>Roma</t>
  </si>
  <si>
    <t>ATH</t>
  </si>
  <si>
    <t>Athens</t>
  </si>
  <si>
    <t>Hotel Hermitage</t>
  </si>
  <si>
    <t>Beaumarchais MAIN lobby</t>
  </si>
  <si>
    <t>Beaumarchais MAIN FRONT lobby</t>
  </si>
  <si>
    <t>(front side lobby)</t>
  </si>
  <si>
    <t>Beaumarchais MAIN FRONT lobby
Hotel Hermitage</t>
  </si>
  <si>
    <t>ARRIVAL IN NICE ON 12th OCT.</t>
  </si>
  <si>
    <t>Swenson, Jenna Michelle</t>
  </si>
  <si>
    <t>Mineapolis</t>
  </si>
  <si>
    <t>9309 
on 1253</t>
  </si>
  <si>
    <t>ADDED 19/09/23</t>
  </si>
  <si>
    <t>Comments / Update dates</t>
  </si>
  <si>
    <t>BI EVENT TEAM (staff)
PREFERRED RATES : BI EVENT STAFF 50% discount</t>
  </si>
  <si>
    <t>ADDED 19th SEPT.</t>
  </si>
  <si>
    <t>STAFFS</t>
  </si>
  <si>
    <t>SWENSON, JENNA MICHELLE</t>
  </si>
  <si>
    <t>STAFF</t>
  </si>
  <si>
    <t>KROLL, Amy Elizabeth</t>
  </si>
  <si>
    <t>8398
on 7304</t>
  </si>
  <si>
    <t>09:55AM</t>
  </si>
  <si>
    <t>Kroll, Amy Elizabeth</t>
  </si>
  <si>
    <t>DL 
on KL</t>
  </si>
  <si>
    <t>8275 on 9597</t>
  </si>
  <si>
    <t>Added 119th Sept.</t>
  </si>
  <si>
    <t>GETACHEW, Hewot Mendaye</t>
  </si>
  <si>
    <t>10:50AM</t>
  </si>
  <si>
    <t>tbc</t>
  </si>
  <si>
    <t>ADDED 19TH SEPT.
"BI EVENT TEAM (staff)
PREFERRED RATES : BI EVENT STAFF 50% discount"</t>
  </si>
  <si>
    <t>Beaumarchais lobby
Hotel Hermitage</t>
  </si>
  <si>
    <t>QUALE, Ranita</t>
  </si>
  <si>
    <t>ADDED 20th SEPT.</t>
  </si>
  <si>
    <t>NO DEP.</t>
  </si>
  <si>
    <t>NO DEPARTURE TRANSFER NEEDED</t>
  </si>
  <si>
    <t>ARRIVAL IN NICE ON WED. 11th OCT.</t>
  </si>
  <si>
    <t>Quale, Ranita</t>
  </si>
  <si>
    <t>8398 
on 7304</t>
  </si>
  <si>
    <t>DROP-OFF</t>
  </si>
  <si>
    <t>Terre Blanche</t>
  </si>
  <si>
    <t>ADDED 21st SEPT.</t>
  </si>
  <si>
    <t>Rheingans, Christa</t>
  </si>
  <si>
    <t>EJU</t>
  </si>
  <si>
    <t>ADDED 21st SEPT.
"BI EVENT TEAM (staff)
PREFERRED RATES : BI EVENT STAFF 50% discount"</t>
  </si>
  <si>
    <t>ADDED 21/09/23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</si>
</sst>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4070A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9"/>
      <color rgb="FF4070A6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AAAAAA"/>
      </bottom>
      <diagonal/>
    </border>
    <border>
      <left/>
      <right/>
      <top/>
      <bottom style="hair">
        <color rgb="FFAAAAAA"/>
      </bottom>
      <diagonal/>
    </border>
    <border>
      <left/>
      <right/>
      <top style="hair">
        <color rgb="FFAAAAAA"/>
      </top>
      <bottom style="hair">
        <color rgb="FFAAAAAA"/>
      </bottom>
      <diagonal/>
    </border>
    <border>
      <left/>
      <right/>
      <top style="hair">
        <color rgb="FFAAAAAA"/>
      </top>
      <bottom/>
      <diagonal/>
    </border>
    <border>
      <left/>
      <right/>
      <top style="medium">
        <color rgb="FFAAAAAA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AAAAAA"/>
      </bottom>
      <diagonal/>
    </border>
    <border>
      <left/>
      <right/>
      <top style="thin">
        <color indexed="64"/>
      </top>
      <bottom style="hair">
        <color rgb="FFAAAAAA"/>
      </bottom>
      <diagonal/>
    </border>
    <border>
      <left/>
      <right style="thin">
        <color indexed="64"/>
      </right>
      <top style="thin">
        <color indexed="64"/>
      </top>
      <bottom style="hair">
        <color rgb="FFAAAAAA"/>
      </bottom>
      <diagonal/>
    </border>
    <border>
      <left style="thin">
        <color indexed="64"/>
      </left>
      <right/>
      <top style="hair">
        <color rgb="FFAAAAAA"/>
      </top>
      <bottom style="thin">
        <color indexed="64"/>
      </bottom>
      <diagonal/>
    </border>
    <border>
      <left/>
      <right/>
      <top style="hair">
        <color rgb="FFAAAAAA"/>
      </top>
      <bottom style="thin">
        <color indexed="64"/>
      </bottom>
      <diagonal/>
    </border>
    <border>
      <left/>
      <right style="thin">
        <color indexed="64"/>
      </right>
      <top style="hair">
        <color rgb="FFAAAAAA"/>
      </top>
      <bottom style="thin">
        <color indexed="64"/>
      </bottom>
      <diagonal/>
    </border>
    <border>
      <left style="thin">
        <color indexed="64"/>
      </left>
      <right/>
      <top style="hair">
        <color rgb="FFAAAAAA"/>
      </top>
      <bottom style="hair">
        <color rgb="FFAAAAAA"/>
      </bottom>
      <diagonal/>
    </border>
    <border>
      <left/>
      <right style="thin">
        <color indexed="64"/>
      </right>
      <top style="hair">
        <color rgb="FFAAAAAA"/>
      </top>
      <bottom style="hair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AAAAAA"/>
      </bottom>
      <diagonal/>
    </border>
    <border>
      <left style="thin">
        <color indexed="64"/>
      </left>
      <right style="thin">
        <color indexed="64"/>
      </right>
      <top style="hair">
        <color rgb="FFAAAAAA"/>
      </top>
      <bottom style="hair">
        <color rgb="FFAAAAAA"/>
      </bottom>
      <diagonal/>
    </border>
    <border>
      <left style="thin">
        <color indexed="64"/>
      </left>
      <right style="thin">
        <color indexed="64"/>
      </right>
      <top style="hair">
        <color rgb="FFAAAAA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rgb="FFAAAAA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AAAAAA"/>
      </bottom>
      <diagonal/>
    </border>
    <border>
      <left/>
      <right style="thin">
        <color indexed="64"/>
      </right>
      <top/>
      <bottom style="medium">
        <color rgb="FFAAAAAA"/>
      </bottom>
      <diagonal/>
    </border>
    <border>
      <left style="thin">
        <color indexed="64"/>
      </left>
      <right/>
      <top/>
      <bottom style="hair">
        <color rgb="FFAAAAAA"/>
      </bottom>
      <diagonal/>
    </border>
    <border>
      <left/>
      <right style="thin">
        <color indexed="64"/>
      </right>
      <top/>
      <bottom style="hair">
        <color rgb="FFAAAAAA"/>
      </bottom>
      <diagonal/>
    </border>
    <border>
      <left style="thin">
        <color indexed="64"/>
      </left>
      <right/>
      <top style="hair">
        <color rgb="FFAAAAAA"/>
      </top>
      <bottom/>
      <diagonal/>
    </border>
    <border>
      <left/>
      <right style="thin">
        <color indexed="64"/>
      </right>
      <top style="hair">
        <color rgb="FFAAAAAA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AAAAA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4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0" fillId="0" borderId="0" xfId="0" applyAlignment="1">
      <alignment horizontal="left"/>
    </xf>
    <xf numFmtId="0" fontId="3" fillId="0" borderId="5" xfId="0" applyFont="1" applyBorder="1"/>
    <xf numFmtId="0" fontId="4" fillId="0" borderId="3" xfId="0" applyFont="1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2" xfId="0" applyFont="1" applyBorder="1"/>
    <xf numFmtId="0" fontId="4" fillId="0" borderId="1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5" fillId="0" borderId="15" xfId="0" applyFont="1" applyBorder="1"/>
    <xf numFmtId="0" fontId="5" fillId="0" borderId="16" xfId="0" applyFont="1" applyBorder="1"/>
    <xf numFmtId="0" fontId="1" fillId="0" borderId="0" xfId="0" applyFont="1" applyAlignment="1">
      <alignment horizontal="center"/>
    </xf>
    <xf numFmtId="0" fontId="0" fillId="0" borderId="18" xfId="0" applyBorder="1"/>
    <xf numFmtId="0" fontId="0" fillId="6" borderId="2" xfId="0" applyFill="1" applyBorder="1"/>
    <xf numFmtId="0" fontId="0" fillId="6" borderId="2" xfId="0" applyFill="1" applyBorder="1" applyAlignment="1">
      <alignment horizontal="left"/>
    </xf>
    <xf numFmtId="0" fontId="0" fillId="6" borderId="3" xfId="0" applyFill="1" applyBorder="1"/>
    <xf numFmtId="0" fontId="0" fillId="6" borderId="3" xfId="0" applyFill="1" applyBorder="1" applyAlignment="1">
      <alignment horizontal="left"/>
    </xf>
    <xf numFmtId="0" fontId="0" fillId="7" borderId="3" xfId="0" applyFill="1" applyBorder="1"/>
    <xf numFmtId="0" fontId="0" fillId="6" borderId="4" xfId="0" applyFill="1" applyBorder="1"/>
    <xf numFmtId="0" fontId="0" fillId="6" borderId="4" xfId="0" applyFill="1" applyBorder="1" applyAlignment="1">
      <alignment horizontal="left"/>
    </xf>
    <xf numFmtId="0" fontId="0" fillId="6" borderId="0" xfId="0" applyFill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4" xfId="0" applyFont="1" applyBorder="1"/>
    <xf numFmtId="0" fontId="0" fillId="0" borderId="25" xfId="0" applyBorder="1"/>
    <xf numFmtId="0" fontId="1" fillId="0" borderId="10" xfId="0" applyFont="1" applyBorder="1" applyAlignment="1">
      <alignment horizontal="center"/>
    </xf>
    <xf numFmtId="0" fontId="4" fillId="0" borderId="15" xfId="0" applyFont="1" applyBorder="1"/>
    <xf numFmtId="0" fontId="4" fillId="0" borderId="10" xfId="0" applyFont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5" xfId="0" applyFont="1" applyBorder="1"/>
    <xf numFmtId="0" fontId="4" fillId="9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/>
    <xf numFmtId="0" fontId="0" fillId="0" borderId="20" xfId="0" applyBorder="1"/>
    <xf numFmtId="0" fontId="2" fillId="0" borderId="27" xfId="0" applyFont="1" applyBorder="1"/>
    <xf numFmtId="0" fontId="1" fillId="6" borderId="29" xfId="0" applyFont="1" applyFill="1" applyBorder="1"/>
    <xf numFmtId="0" fontId="0" fillId="6" borderId="30" xfId="0" applyFill="1" applyBorder="1"/>
    <xf numFmtId="0" fontId="1" fillId="6" borderId="12" xfId="0" applyFont="1" applyFill="1" applyBorder="1"/>
    <xf numFmtId="0" fontId="0" fillId="6" borderId="13" xfId="0" applyFill="1" applyBorder="1"/>
    <xf numFmtId="0" fontId="1" fillId="0" borderId="12" xfId="0" applyFont="1" applyBorder="1"/>
    <xf numFmtId="0" fontId="1" fillId="0" borderId="31" xfId="0" applyFont="1" applyBorder="1"/>
    <xf numFmtId="0" fontId="0" fillId="0" borderId="32" xfId="0" applyBorder="1"/>
    <xf numFmtId="0" fontId="1" fillId="0" borderId="6" xfId="0" applyFont="1" applyBorder="1"/>
    <xf numFmtId="0" fontId="1" fillId="0" borderId="9" xfId="0" applyFont="1" applyBorder="1"/>
    <xf numFmtId="0" fontId="0" fillId="0" borderId="29" xfId="0" applyBorder="1"/>
    <xf numFmtId="0" fontId="1" fillId="0" borderId="29" xfId="0" applyFont="1" applyBorder="1"/>
    <xf numFmtId="0" fontId="1" fillId="0" borderId="2" xfId="0" applyFont="1" applyBorder="1"/>
    <xf numFmtId="0" fontId="0" fillId="0" borderId="30" xfId="0" applyBorder="1"/>
    <xf numFmtId="0" fontId="0" fillId="5" borderId="0" xfId="0" applyFill="1"/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1" fillId="7" borderId="5" xfId="0" applyFont="1" applyFill="1" applyBorder="1"/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6" borderId="32" xfId="0" applyFill="1" applyBorder="1"/>
    <xf numFmtId="0" fontId="0" fillId="0" borderId="21" xfId="0" applyBorder="1"/>
    <xf numFmtId="0" fontId="1" fillId="6" borderId="31" xfId="0" applyFont="1" applyFill="1" applyBorder="1"/>
    <xf numFmtId="0" fontId="1" fillId="6" borderId="4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0" borderId="22" xfId="0" applyFont="1" applyBorder="1"/>
    <xf numFmtId="0" fontId="2" fillId="0" borderId="0" xfId="0" applyFont="1"/>
    <xf numFmtId="0" fontId="2" fillId="0" borderId="33" xfId="0" applyFont="1" applyBorder="1"/>
    <xf numFmtId="0" fontId="2" fillId="0" borderId="18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9" borderId="30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7" fillId="0" borderId="3" xfId="0" applyFont="1" applyBorder="1"/>
    <xf numFmtId="0" fontId="0" fillId="0" borderId="12" xfId="0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1" xfId="0" applyBorder="1"/>
    <xf numFmtId="0" fontId="4" fillId="9" borderId="32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11" borderId="0" xfId="0" applyFont="1" applyFill="1"/>
    <xf numFmtId="0" fontId="8" fillId="11" borderId="7" xfId="0" applyFont="1" applyFill="1" applyBorder="1"/>
    <xf numFmtId="0" fontId="8" fillId="11" borderId="35" xfId="0" applyFont="1" applyFill="1" applyBorder="1"/>
    <xf numFmtId="0" fontId="8" fillId="11" borderId="20" xfId="0" applyFont="1" applyFill="1" applyBorder="1"/>
    <xf numFmtId="0" fontId="0" fillId="7" borderId="6" xfId="0" applyFill="1" applyBorder="1"/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9" xfId="0" applyFill="1" applyBorder="1"/>
    <xf numFmtId="0" fontId="0" fillId="0" borderId="22" xfId="0" applyBorder="1" applyAlignment="1">
      <alignment horizontal="left" vertical="center"/>
    </xf>
    <xf numFmtId="0" fontId="1" fillId="6" borderId="4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0" fillId="7" borderId="12" xfId="0" applyFill="1" applyBorder="1"/>
    <xf numFmtId="0" fontId="0" fillId="7" borderId="29" xfId="0" applyFill="1" applyBorder="1"/>
    <xf numFmtId="0" fontId="0" fillId="0" borderId="18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right"/>
    </xf>
    <xf numFmtId="0" fontId="1" fillId="8" borderId="18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right"/>
    </xf>
    <xf numFmtId="0" fontId="1" fillId="7" borderId="21" xfId="0" applyFont="1" applyFill="1" applyBorder="1" applyAlignment="1">
      <alignment horizontal="center"/>
    </xf>
    <xf numFmtId="0" fontId="7" fillId="6" borderId="0" xfId="0" applyFont="1" applyFill="1" applyAlignment="1">
      <alignment horizontal="right"/>
    </xf>
    <xf numFmtId="0" fontId="4" fillId="6" borderId="0" xfId="0" applyFont="1" applyFill="1"/>
    <xf numFmtId="1" fontId="2" fillId="0" borderId="0" xfId="0" applyNumberFormat="1" applyFont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1" fontId="1" fillId="7" borderId="22" xfId="0" applyNumberFormat="1" applyFont="1" applyFill="1" applyBorder="1" applyAlignment="1">
      <alignment horizontal="center"/>
    </xf>
    <xf numFmtId="1" fontId="9" fillId="6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8" fontId="0" fillId="6" borderId="3" xfId="0" applyNumberFormat="1" applyFill="1" applyBorder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0" fillId="0" borderId="33" xfId="0" applyBorder="1"/>
    <xf numFmtId="0" fontId="1" fillId="0" borderId="3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0" fillId="0" borderId="3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8" borderId="3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1" fillId="0" borderId="29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4" fillId="8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34" xfId="0" applyBorder="1"/>
    <xf numFmtId="0" fontId="0" fillId="0" borderId="22" xfId="0" applyBorder="1" applyAlignment="1">
      <alignment horizontal="left"/>
    </xf>
    <xf numFmtId="0" fontId="0" fillId="0" borderId="22" xfId="0" applyBorder="1"/>
    <xf numFmtId="0" fontId="4" fillId="8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9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0" fillId="0" borderId="24" xfId="0" applyBorder="1"/>
    <xf numFmtId="0" fontId="4" fillId="0" borderId="33" xfId="0" applyFont="1" applyBorder="1"/>
    <xf numFmtId="0" fontId="4" fillId="8" borderId="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7" xfId="0" applyBorder="1"/>
    <xf numFmtId="0" fontId="4" fillId="8" borderId="2" xfId="0" applyFont="1" applyFill="1" applyBorder="1" applyAlignment="1">
      <alignment horizontal="center"/>
    </xf>
    <xf numFmtId="0" fontId="0" fillId="0" borderId="26" xfId="0" applyBorder="1"/>
    <xf numFmtId="0" fontId="0" fillId="0" borderId="20" xfId="0" applyBorder="1" applyAlignment="1">
      <alignment horizontal="left"/>
    </xf>
    <xf numFmtId="0" fontId="4" fillId="8" borderId="20" xfId="0" applyFont="1" applyFill="1" applyBorder="1" applyAlignment="1">
      <alignment horizontal="center"/>
    </xf>
    <xf numFmtId="0" fontId="4" fillId="0" borderId="20" xfId="0" applyFont="1" applyBorder="1"/>
    <xf numFmtId="0" fontId="4" fillId="0" borderId="19" xfId="0" applyFont="1" applyBorder="1" applyAlignment="1">
      <alignment horizontal="center"/>
    </xf>
    <xf numFmtId="0" fontId="4" fillId="0" borderId="34" xfId="0" applyFont="1" applyBorder="1"/>
    <xf numFmtId="0" fontId="0" fillId="5" borderId="22" xfId="0" applyFill="1" applyBorder="1"/>
    <xf numFmtId="0" fontId="0" fillId="0" borderId="23" xfId="0" applyBorder="1"/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5" borderId="0" xfId="0" applyFill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4" fillId="0" borderId="22" xfId="0" applyFont="1" applyBorder="1"/>
    <xf numFmtId="0" fontId="1" fillId="0" borderId="30" xfId="0" applyFont="1" applyBorder="1" applyAlignment="1">
      <alignment horizontal="center"/>
    </xf>
    <xf numFmtId="0" fontId="4" fillId="0" borderId="25" xfId="0" applyFont="1" applyBorder="1"/>
    <xf numFmtId="0" fontId="4" fillId="0" borderId="29" xfId="0" applyFont="1" applyBorder="1"/>
    <xf numFmtId="0" fontId="0" fillId="2" borderId="2" xfId="0" applyFill="1" applyBorder="1"/>
    <xf numFmtId="18" fontId="0" fillId="0" borderId="7" xfId="0" applyNumberFormat="1" applyBorder="1"/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0" fontId="1" fillId="0" borderId="29" xfId="0" applyNumberFormat="1" applyFont="1" applyBorder="1" applyAlignment="1">
      <alignment horizontal="center"/>
    </xf>
    <xf numFmtId="0" fontId="4" fillId="0" borderId="2" xfId="0" applyFont="1" applyBorder="1"/>
    <xf numFmtId="0" fontId="4" fillId="9" borderId="0" xfId="0" applyFont="1" applyFill="1" applyAlignment="1">
      <alignment horizontal="center" vertical="center"/>
    </xf>
    <xf numFmtId="0" fontId="4" fillId="9" borderId="20" xfId="0" applyFont="1" applyFill="1" applyBorder="1" applyAlignment="1">
      <alignment horizontal="center"/>
    </xf>
    <xf numFmtId="20" fontId="1" fillId="0" borderId="2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31" xfId="0" applyFont="1" applyBorder="1"/>
    <xf numFmtId="0" fontId="0" fillId="0" borderId="19" xfId="0" applyBorder="1" applyAlignment="1">
      <alignment vertical="center"/>
    </xf>
    <xf numFmtId="0" fontId="0" fillId="0" borderId="30" xfId="0" applyBorder="1" applyAlignment="1">
      <alignment horizontal="center"/>
    </xf>
    <xf numFmtId="18" fontId="1" fillId="0" borderId="0" xfId="0" applyNumberFormat="1" applyFont="1" applyAlignment="1">
      <alignment horizontal="left" vertical="center"/>
    </xf>
    <xf numFmtId="0" fontId="7" fillId="0" borderId="0" xfId="0" applyFont="1"/>
    <xf numFmtId="0" fontId="4" fillId="8" borderId="22" xfId="0" applyFont="1" applyFill="1" applyBorder="1" applyAlignment="1">
      <alignment horizontal="center" vertical="center"/>
    </xf>
    <xf numFmtId="20" fontId="1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18" fontId="1" fillId="0" borderId="0" xfId="0" applyNumberFormat="1" applyFont="1" applyAlignment="1">
      <alignment horizontal="left"/>
    </xf>
    <xf numFmtId="18" fontId="1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20" fontId="1" fillId="0" borderId="26" xfId="0" applyNumberFormat="1" applyFont="1" applyBorder="1" applyAlignment="1">
      <alignment horizontal="center"/>
    </xf>
    <xf numFmtId="0" fontId="1" fillId="0" borderId="36" xfId="1" applyFont="1" applyBorder="1"/>
    <xf numFmtId="0" fontId="4" fillId="0" borderId="36" xfId="1" applyBorder="1"/>
    <xf numFmtId="0" fontId="4" fillId="0" borderId="0" xfId="1"/>
    <xf numFmtId="14" fontId="4" fillId="2" borderId="36" xfId="1" applyNumberFormat="1" applyFill="1" applyBorder="1"/>
    <xf numFmtId="0" fontId="4" fillId="2" borderId="36" xfId="1" applyFill="1" applyBorder="1"/>
    <xf numFmtId="0" fontId="4" fillId="2" borderId="36" xfId="1" applyFill="1" applyBorder="1" applyAlignment="1">
      <alignment wrapText="1"/>
    </xf>
    <xf numFmtId="14" fontId="4" fillId="2" borderId="36" xfId="1" applyNumberFormat="1" applyFill="1" applyBorder="1" applyAlignment="1">
      <alignment vertical="center"/>
    </xf>
    <xf numFmtId="0" fontId="4" fillId="2" borderId="36" xfId="1" applyFill="1" applyBorder="1" applyAlignment="1">
      <alignment vertical="center"/>
    </xf>
    <xf numFmtId="0" fontId="4" fillId="5" borderId="0" xfId="1" applyFill="1" applyAlignment="1">
      <alignment vertical="center" wrapText="1"/>
    </xf>
    <xf numFmtId="0" fontId="4" fillId="0" borderId="0" xfId="1" applyAlignment="1">
      <alignment vertical="center"/>
    </xf>
    <xf numFmtId="0" fontId="10" fillId="2" borderId="36" xfId="1" applyFont="1" applyFill="1" applyBorder="1"/>
    <xf numFmtId="0" fontId="4" fillId="11" borderId="0" xfId="0" applyFont="1" applyFill="1"/>
    <xf numFmtId="0" fontId="0" fillId="12" borderId="0" xfId="0" applyFill="1"/>
    <xf numFmtId="0" fontId="4" fillId="12" borderId="0" xfId="0" applyFont="1" applyFill="1"/>
    <xf numFmtId="0" fontId="4" fillId="12" borderId="0" xfId="0" applyFont="1" applyFill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" fontId="0" fillId="0" borderId="7" xfId="0" applyNumberFormat="1" applyBorder="1" applyAlignment="1">
      <alignment horizontal="left"/>
    </xf>
    <xf numFmtId="21" fontId="4" fillId="0" borderId="10" xfId="0" applyNumberFormat="1" applyFont="1" applyBorder="1" applyAlignment="1">
      <alignment horizontal="left"/>
    </xf>
    <xf numFmtId="14" fontId="10" fillId="2" borderId="36" xfId="1" applyNumberFormat="1" applyFont="1" applyFill="1" applyBorder="1"/>
    <xf numFmtId="0" fontId="10" fillId="2" borderId="36" xfId="1" applyFont="1" applyFill="1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7" borderId="2" xfId="0" applyFill="1" applyBorder="1"/>
    <xf numFmtId="0" fontId="4" fillId="7" borderId="2" xfId="0" applyFont="1" applyFill="1" applyBorder="1"/>
    <xf numFmtId="0" fontId="0" fillId="7" borderId="26" xfId="0" applyFill="1" applyBorder="1"/>
    <xf numFmtId="20" fontId="1" fillId="0" borderId="20" xfId="0" applyNumberFormat="1" applyFont="1" applyBorder="1" applyAlignment="1">
      <alignment horizontal="center"/>
    </xf>
    <xf numFmtId="0" fontId="4" fillId="7" borderId="34" xfId="0" applyFont="1" applyFill="1" applyBorder="1"/>
    <xf numFmtId="20" fontId="1" fillId="0" borderId="22" xfId="0" applyNumberFormat="1" applyFont="1" applyBorder="1" applyAlignment="1">
      <alignment horizontal="center"/>
    </xf>
    <xf numFmtId="0" fontId="0" fillId="7" borderId="4" xfId="0" applyFill="1" applyBorder="1"/>
    <xf numFmtId="1" fontId="1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8" fontId="1" fillId="0" borderId="3" xfId="0" applyNumberFormat="1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" fontId="1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8" fontId="0" fillId="0" borderId="10" xfId="0" applyNumberFormat="1" applyBorder="1" applyAlignment="1">
      <alignment horizontal="left"/>
    </xf>
    <xf numFmtId="18" fontId="1" fillId="0" borderId="2" xfId="0" applyNumberFormat="1" applyFont="1" applyBorder="1" applyAlignment="1">
      <alignment horizontal="left"/>
    </xf>
    <xf numFmtId="18" fontId="1" fillId="0" borderId="10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4" xfId="0" applyFont="1" applyBorder="1"/>
    <xf numFmtId="0" fontId="4" fillId="5" borderId="7" xfId="0" applyFont="1" applyFill="1" applyBorder="1" applyAlignment="1">
      <alignment wrapText="1"/>
    </xf>
    <xf numFmtId="0" fontId="4" fillId="5" borderId="0" xfId="0" applyFont="1" applyFill="1" applyAlignment="1">
      <alignment vertical="top" wrapText="1"/>
    </xf>
    <xf numFmtId="0" fontId="4" fillId="0" borderId="11" xfId="0" applyFont="1" applyBorder="1"/>
    <xf numFmtId="0" fontId="2" fillId="0" borderId="18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0" fillId="6" borderId="35" xfId="0" applyFill="1" applyBorder="1" applyAlignment="1">
      <alignment horizontal="left" vertical="center"/>
    </xf>
    <xf numFmtId="0" fontId="0" fillId="6" borderId="35" xfId="0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18" fontId="0" fillId="0" borderId="35" xfId="0" applyNumberForma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18" fontId="1" fillId="0" borderId="35" xfId="0" applyNumberFormat="1" applyFont="1" applyBorder="1" applyAlignment="1">
      <alignment horizontal="left" vertical="center"/>
    </xf>
    <xf numFmtId="0" fontId="4" fillId="8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" fillId="10" borderId="0" xfId="0" applyFont="1" applyFill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/>
    </xf>
    <xf numFmtId="16" fontId="4" fillId="2" borderId="36" xfId="1" applyNumberFormat="1" applyFill="1" applyBorder="1"/>
    <xf numFmtId="0" fontId="4" fillId="0" borderId="17" xfId="1" applyBorder="1"/>
    <xf numFmtId="0" fontId="1" fillId="0" borderId="35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0" fillId="0" borderId="35" xfId="0" applyBorder="1" applyAlignment="1">
      <alignment horizontal="left" vertical="center"/>
    </xf>
    <xf numFmtId="16" fontId="0" fillId="0" borderId="35" xfId="0" applyNumberFormat="1" applyBorder="1" applyAlignment="1">
      <alignment horizontal="left" vertical="center"/>
    </xf>
    <xf numFmtId="18" fontId="4" fillId="0" borderId="35" xfId="0" applyNumberFormat="1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9" xfId="0" applyBorder="1"/>
    <xf numFmtId="16" fontId="1" fillId="0" borderId="38" xfId="0" applyNumberFormat="1" applyFont="1" applyBorder="1" applyAlignment="1">
      <alignment vertical="center"/>
    </xf>
    <xf numFmtId="0" fontId="4" fillId="8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1" fillId="0" borderId="35" xfId="0" applyNumberFormat="1" applyFont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11" borderId="35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0" borderId="0" xfId="1" applyFont="1"/>
    <xf numFmtId="16" fontId="10" fillId="2" borderId="36" xfId="1" applyNumberFormat="1" applyFont="1" applyFill="1" applyBorder="1"/>
    <xf numFmtId="0" fontId="0" fillId="6" borderId="20" xfId="0" applyFill="1" applyBorder="1" applyAlignment="1">
      <alignment horizontal="left" vertical="center"/>
    </xf>
    <xf numFmtId="0" fontId="0" fillId="6" borderId="20" xfId="0" applyFill="1" applyBorder="1" applyAlignment="1">
      <alignment vertical="center"/>
    </xf>
    <xf numFmtId="16" fontId="0" fillId="0" borderId="20" xfId="0" applyNumberFormat="1" applyBorder="1" applyAlignment="1">
      <alignment horizontal="left" vertical="center"/>
    </xf>
    <xf numFmtId="18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6" borderId="22" xfId="0" applyFill="1" applyBorder="1" applyAlignment="1">
      <alignment horizontal="left" vertical="center"/>
    </xf>
    <xf numFmtId="0" fontId="0" fillId="6" borderId="22" xfId="0" applyFill="1" applyBorder="1" applyAlignment="1">
      <alignment vertical="center"/>
    </xf>
    <xf numFmtId="16" fontId="0" fillId="0" borderId="22" xfId="0" applyNumberFormat="1" applyBorder="1" applyAlignment="1">
      <alignment horizontal="left" vertical="center"/>
    </xf>
    <xf numFmtId="18" fontId="1" fillId="0" borderId="22" xfId="0" applyNumberFormat="1" applyFont="1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18" fontId="0" fillId="0" borderId="19" xfId="0" applyNumberFormat="1" applyBorder="1" applyAlignment="1">
      <alignment horizontal="left" vertical="center"/>
    </xf>
    <xf numFmtId="18" fontId="0" fillId="0" borderId="21" xfId="0" applyNumberFormat="1" applyBorder="1" applyAlignment="1">
      <alignment horizontal="left" vertical="center"/>
    </xf>
    <xf numFmtId="16" fontId="1" fillId="0" borderId="26" xfId="0" applyNumberFormat="1" applyFont="1" applyBorder="1" applyAlignment="1">
      <alignment horizontal="left" vertical="center"/>
    </xf>
    <xf numFmtId="16" fontId="1" fillId="0" borderId="34" xfId="0" applyNumberFormat="1" applyFont="1" applyBorder="1" applyAlignment="1">
      <alignment horizontal="left" vertical="center"/>
    </xf>
    <xf numFmtId="18" fontId="4" fillId="2" borderId="7" xfId="0" applyNumberFormat="1" applyFont="1" applyFill="1" applyBorder="1" applyAlignment="1">
      <alignment horizontal="center" vertical="center" wrapText="1"/>
    </xf>
    <xf numFmtId="0" fontId="0" fillId="13" borderId="3" xfId="0" applyFill="1" applyBorder="1"/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20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1" fillId="0" borderId="33" xfId="0" applyNumberFormat="1" applyFont="1" applyBorder="1" applyAlignment="1">
      <alignment horizontal="center" vertical="center"/>
    </xf>
    <xf numFmtId="20" fontId="1" fillId="0" borderId="34" xfId="0" applyNumberFormat="1" applyFont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1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B0C1D3C4-F9D3-294D-ADD5-959D70D2E6DF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kylog.techtrav.com/" TargetMode="External"/><Relationship Id="rId21" Type="http://schemas.openxmlformats.org/officeDocument/2006/relationships/hyperlink" Target="https://skylog.techtrav.com/" TargetMode="External"/><Relationship Id="rId42" Type="http://schemas.openxmlformats.org/officeDocument/2006/relationships/hyperlink" Target="https://skylog.techtrav.com/" TargetMode="External"/><Relationship Id="rId63" Type="http://schemas.openxmlformats.org/officeDocument/2006/relationships/hyperlink" Target="https://skylog.techtrav.com/" TargetMode="External"/><Relationship Id="rId84" Type="http://schemas.openxmlformats.org/officeDocument/2006/relationships/hyperlink" Target="https://skylog.techtrav.com/" TargetMode="External"/><Relationship Id="rId138" Type="http://schemas.openxmlformats.org/officeDocument/2006/relationships/hyperlink" Target="https://skylog.techtrav.com/" TargetMode="External"/><Relationship Id="rId107" Type="http://schemas.openxmlformats.org/officeDocument/2006/relationships/hyperlink" Target="https://skylog.techtrav.com/" TargetMode="External"/><Relationship Id="rId11" Type="http://schemas.openxmlformats.org/officeDocument/2006/relationships/hyperlink" Target="https://skylog.techtrav.com/" TargetMode="External"/><Relationship Id="rId32" Type="http://schemas.openxmlformats.org/officeDocument/2006/relationships/hyperlink" Target="https://skylog.techtrav.com/" TargetMode="External"/><Relationship Id="rId53" Type="http://schemas.openxmlformats.org/officeDocument/2006/relationships/hyperlink" Target="https://skylog.techtrav.com/" TargetMode="External"/><Relationship Id="rId74" Type="http://schemas.openxmlformats.org/officeDocument/2006/relationships/hyperlink" Target="https://skylog.techtrav.com/" TargetMode="External"/><Relationship Id="rId128" Type="http://schemas.openxmlformats.org/officeDocument/2006/relationships/hyperlink" Target="https://skylog.techtrav.com/" TargetMode="External"/><Relationship Id="rId149" Type="http://schemas.openxmlformats.org/officeDocument/2006/relationships/hyperlink" Target="https://skylog.techtrav.com/" TargetMode="External"/><Relationship Id="rId5" Type="http://schemas.openxmlformats.org/officeDocument/2006/relationships/hyperlink" Target="https://skylog.techtrav.com/" TargetMode="External"/><Relationship Id="rId95" Type="http://schemas.openxmlformats.org/officeDocument/2006/relationships/hyperlink" Target="https://skylog.techtrav.com/" TargetMode="External"/><Relationship Id="rId22" Type="http://schemas.openxmlformats.org/officeDocument/2006/relationships/hyperlink" Target="https://skylog.techtrav.com/" TargetMode="External"/><Relationship Id="rId27" Type="http://schemas.openxmlformats.org/officeDocument/2006/relationships/hyperlink" Target="https://skylog.techtrav.com/" TargetMode="External"/><Relationship Id="rId43" Type="http://schemas.openxmlformats.org/officeDocument/2006/relationships/hyperlink" Target="https://skylog.techtrav.com/" TargetMode="External"/><Relationship Id="rId48" Type="http://schemas.openxmlformats.org/officeDocument/2006/relationships/hyperlink" Target="https://skylog.techtrav.com/" TargetMode="External"/><Relationship Id="rId64" Type="http://schemas.openxmlformats.org/officeDocument/2006/relationships/hyperlink" Target="https://skylog.techtrav.com/" TargetMode="External"/><Relationship Id="rId69" Type="http://schemas.openxmlformats.org/officeDocument/2006/relationships/hyperlink" Target="https://skylog.techtrav.com/" TargetMode="External"/><Relationship Id="rId113" Type="http://schemas.openxmlformats.org/officeDocument/2006/relationships/hyperlink" Target="https://skylog.techtrav.com/" TargetMode="External"/><Relationship Id="rId118" Type="http://schemas.openxmlformats.org/officeDocument/2006/relationships/hyperlink" Target="https://skylog.techtrav.com/" TargetMode="External"/><Relationship Id="rId134" Type="http://schemas.openxmlformats.org/officeDocument/2006/relationships/hyperlink" Target="https://skylog.techtrav.com/" TargetMode="External"/><Relationship Id="rId139" Type="http://schemas.openxmlformats.org/officeDocument/2006/relationships/hyperlink" Target="https://skylog.techtrav.com/" TargetMode="External"/><Relationship Id="rId80" Type="http://schemas.openxmlformats.org/officeDocument/2006/relationships/hyperlink" Target="https://skylog.techtrav.com/" TargetMode="External"/><Relationship Id="rId85" Type="http://schemas.openxmlformats.org/officeDocument/2006/relationships/hyperlink" Target="https://skylog.techtrav.com/" TargetMode="External"/><Relationship Id="rId150" Type="http://schemas.microsoft.com/office/2019/04/relationships/namedSheetView" Target="../namedSheetViews/namedSheetView1.xml"/><Relationship Id="rId12" Type="http://schemas.openxmlformats.org/officeDocument/2006/relationships/hyperlink" Target="https://skylog.techtrav.com/" TargetMode="External"/><Relationship Id="rId17" Type="http://schemas.openxmlformats.org/officeDocument/2006/relationships/hyperlink" Target="https://skylog.techtrav.com/" TargetMode="External"/><Relationship Id="rId33" Type="http://schemas.openxmlformats.org/officeDocument/2006/relationships/hyperlink" Target="https://skylog.techtrav.com/" TargetMode="External"/><Relationship Id="rId38" Type="http://schemas.openxmlformats.org/officeDocument/2006/relationships/hyperlink" Target="https://skylog.techtrav.com/" TargetMode="External"/><Relationship Id="rId59" Type="http://schemas.openxmlformats.org/officeDocument/2006/relationships/hyperlink" Target="https://skylog.techtrav.com/" TargetMode="External"/><Relationship Id="rId103" Type="http://schemas.openxmlformats.org/officeDocument/2006/relationships/hyperlink" Target="https://skylog.techtrav.com/" TargetMode="External"/><Relationship Id="rId108" Type="http://schemas.openxmlformats.org/officeDocument/2006/relationships/hyperlink" Target="https://skylog.techtrav.com/" TargetMode="External"/><Relationship Id="rId124" Type="http://schemas.openxmlformats.org/officeDocument/2006/relationships/hyperlink" Target="https://skylog.techtrav.com/" TargetMode="External"/><Relationship Id="rId129" Type="http://schemas.openxmlformats.org/officeDocument/2006/relationships/hyperlink" Target="https://skylog.techtrav.com/" TargetMode="External"/><Relationship Id="rId54" Type="http://schemas.openxmlformats.org/officeDocument/2006/relationships/hyperlink" Target="https://skylog.techtrav.com/" TargetMode="External"/><Relationship Id="rId70" Type="http://schemas.openxmlformats.org/officeDocument/2006/relationships/hyperlink" Target="https://skylog.techtrav.com/" TargetMode="External"/><Relationship Id="rId75" Type="http://schemas.openxmlformats.org/officeDocument/2006/relationships/hyperlink" Target="https://skylog.techtrav.com/" TargetMode="External"/><Relationship Id="rId91" Type="http://schemas.openxmlformats.org/officeDocument/2006/relationships/hyperlink" Target="https://skylog.techtrav.com/" TargetMode="External"/><Relationship Id="rId96" Type="http://schemas.openxmlformats.org/officeDocument/2006/relationships/hyperlink" Target="https://skylog.techtrav.com/" TargetMode="External"/><Relationship Id="rId140" Type="http://schemas.openxmlformats.org/officeDocument/2006/relationships/hyperlink" Target="https://skylog.techtrav.com/" TargetMode="External"/><Relationship Id="rId145" Type="http://schemas.openxmlformats.org/officeDocument/2006/relationships/hyperlink" Target="https://skylog.techtrav.com/" TargetMode="External"/><Relationship Id="rId1" Type="http://schemas.openxmlformats.org/officeDocument/2006/relationships/hyperlink" Target="https://skylog.techtrav.com/" TargetMode="External"/><Relationship Id="rId6" Type="http://schemas.openxmlformats.org/officeDocument/2006/relationships/hyperlink" Target="https://skylog.techtrav.com/" TargetMode="External"/><Relationship Id="rId23" Type="http://schemas.openxmlformats.org/officeDocument/2006/relationships/hyperlink" Target="https://skylog.techtrav.com/" TargetMode="External"/><Relationship Id="rId28" Type="http://schemas.openxmlformats.org/officeDocument/2006/relationships/hyperlink" Target="https://skylog.techtrav.com/" TargetMode="External"/><Relationship Id="rId49" Type="http://schemas.openxmlformats.org/officeDocument/2006/relationships/hyperlink" Target="https://skylog.techtrav.com/" TargetMode="External"/><Relationship Id="rId114" Type="http://schemas.openxmlformats.org/officeDocument/2006/relationships/hyperlink" Target="https://skylog.techtrav.com/" TargetMode="External"/><Relationship Id="rId119" Type="http://schemas.openxmlformats.org/officeDocument/2006/relationships/hyperlink" Target="https://skylog.techtrav.com/" TargetMode="External"/><Relationship Id="rId44" Type="http://schemas.openxmlformats.org/officeDocument/2006/relationships/hyperlink" Target="https://skylog.techtrav.com/" TargetMode="External"/><Relationship Id="rId60" Type="http://schemas.openxmlformats.org/officeDocument/2006/relationships/hyperlink" Target="https://skylog.techtrav.com/" TargetMode="External"/><Relationship Id="rId65" Type="http://schemas.openxmlformats.org/officeDocument/2006/relationships/hyperlink" Target="https://skylog.techtrav.com/" TargetMode="External"/><Relationship Id="rId81" Type="http://schemas.openxmlformats.org/officeDocument/2006/relationships/hyperlink" Target="https://skylog.techtrav.com/" TargetMode="External"/><Relationship Id="rId86" Type="http://schemas.openxmlformats.org/officeDocument/2006/relationships/hyperlink" Target="https://skylog.techtrav.com/" TargetMode="External"/><Relationship Id="rId130" Type="http://schemas.openxmlformats.org/officeDocument/2006/relationships/hyperlink" Target="https://skylog.techtrav.com/" TargetMode="External"/><Relationship Id="rId135" Type="http://schemas.openxmlformats.org/officeDocument/2006/relationships/hyperlink" Target="https://skylog.techtrav.com/" TargetMode="External"/><Relationship Id="rId13" Type="http://schemas.openxmlformats.org/officeDocument/2006/relationships/hyperlink" Target="https://skylog.techtrav.com/" TargetMode="External"/><Relationship Id="rId18" Type="http://schemas.openxmlformats.org/officeDocument/2006/relationships/hyperlink" Target="https://skylog.techtrav.com/" TargetMode="External"/><Relationship Id="rId39" Type="http://schemas.openxmlformats.org/officeDocument/2006/relationships/hyperlink" Target="https://skylog.techtrav.com/" TargetMode="External"/><Relationship Id="rId109" Type="http://schemas.openxmlformats.org/officeDocument/2006/relationships/hyperlink" Target="https://skylog.techtrav.com/" TargetMode="External"/><Relationship Id="rId34" Type="http://schemas.openxmlformats.org/officeDocument/2006/relationships/hyperlink" Target="https://skylog.techtrav.com/" TargetMode="External"/><Relationship Id="rId50" Type="http://schemas.openxmlformats.org/officeDocument/2006/relationships/hyperlink" Target="https://skylog.techtrav.com/" TargetMode="External"/><Relationship Id="rId55" Type="http://schemas.openxmlformats.org/officeDocument/2006/relationships/hyperlink" Target="https://skylog.techtrav.com/" TargetMode="External"/><Relationship Id="rId76" Type="http://schemas.openxmlformats.org/officeDocument/2006/relationships/hyperlink" Target="https://skylog.techtrav.com/" TargetMode="External"/><Relationship Id="rId97" Type="http://schemas.openxmlformats.org/officeDocument/2006/relationships/hyperlink" Target="https://skylog.techtrav.com/" TargetMode="External"/><Relationship Id="rId104" Type="http://schemas.openxmlformats.org/officeDocument/2006/relationships/hyperlink" Target="https://skylog.techtrav.com/" TargetMode="External"/><Relationship Id="rId120" Type="http://schemas.openxmlformats.org/officeDocument/2006/relationships/hyperlink" Target="https://skylog.techtrav.com/" TargetMode="External"/><Relationship Id="rId125" Type="http://schemas.openxmlformats.org/officeDocument/2006/relationships/hyperlink" Target="https://skylog.techtrav.com/" TargetMode="External"/><Relationship Id="rId141" Type="http://schemas.openxmlformats.org/officeDocument/2006/relationships/hyperlink" Target="https://skylog.techtrav.com/" TargetMode="External"/><Relationship Id="rId146" Type="http://schemas.openxmlformats.org/officeDocument/2006/relationships/hyperlink" Target="https://skylog.techtrav.com/" TargetMode="External"/><Relationship Id="rId7" Type="http://schemas.openxmlformats.org/officeDocument/2006/relationships/hyperlink" Target="https://skylog.techtrav.com/" TargetMode="External"/><Relationship Id="rId71" Type="http://schemas.openxmlformats.org/officeDocument/2006/relationships/hyperlink" Target="https://skylog.techtrav.com/" TargetMode="External"/><Relationship Id="rId92" Type="http://schemas.openxmlformats.org/officeDocument/2006/relationships/hyperlink" Target="https://skylog.techtrav.com/" TargetMode="External"/><Relationship Id="rId2" Type="http://schemas.openxmlformats.org/officeDocument/2006/relationships/hyperlink" Target="https://skylog.techtrav.com/" TargetMode="External"/><Relationship Id="rId29" Type="http://schemas.openxmlformats.org/officeDocument/2006/relationships/hyperlink" Target="https://skylog.techtrav.com/" TargetMode="External"/><Relationship Id="rId24" Type="http://schemas.openxmlformats.org/officeDocument/2006/relationships/hyperlink" Target="https://skylog.techtrav.com/" TargetMode="External"/><Relationship Id="rId40" Type="http://schemas.openxmlformats.org/officeDocument/2006/relationships/hyperlink" Target="https://skylog.techtrav.com/" TargetMode="External"/><Relationship Id="rId45" Type="http://schemas.openxmlformats.org/officeDocument/2006/relationships/hyperlink" Target="https://skylog.techtrav.com/" TargetMode="External"/><Relationship Id="rId66" Type="http://schemas.openxmlformats.org/officeDocument/2006/relationships/hyperlink" Target="https://skylog.techtrav.com/" TargetMode="External"/><Relationship Id="rId87" Type="http://schemas.openxmlformats.org/officeDocument/2006/relationships/hyperlink" Target="https://skylog.techtrav.com/" TargetMode="External"/><Relationship Id="rId110" Type="http://schemas.openxmlformats.org/officeDocument/2006/relationships/hyperlink" Target="https://skylog.techtrav.com/" TargetMode="External"/><Relationship Id="rId115" Type="http://schemas.openxmlformats.org/officeDocument/2006/relationships/hyperlink" Target="https://skylog.techtrav.com/" TargetMode="External"/><Relationship Id="rId131" Type="http://schemas.openxmlformats.org/officeDocument/2006/relationships/hyperlink" Target="https://skylog.techtrav.com/" TargetMode="External"/><Relationship Id="rId136" Type="http://schemas.openxmlformats.org/officeDocument/2006/relationships/hyperlink" Target="https://skylog.techtrav.com/" TargetMode="External"/><Relationship Id="rId61" Type="http://schemas.openxmlformats.org/officeDocument/2006/relationships/hyperlink" Target="https://skylog.techtrav.com/" TargetMode="External"/><Relationship Id="rId82" Type="http://schemas.openxmlformats.org/officeDocument/2006/relationships/hyperlink" Target="https://skylog.techtrav.com/" TargetMode="External"/><Relationship Id="rId19" Type="http://schemas.openxmlformats.org/officeDocument/2006/relationships/hyperlink" Target="https://skylog.techtrav.com/" TargetMode="External"/><Relationship Id="rId14" Type="http://schemas.openxmlformats.org/officeDocument/2006/relationships/hyperlink" Target="https://skylog.techtrav.com/" TargetMode="External"/><Relationship Id="rId30" Type="http://schemas.openxmlformats.org/officeDocument/2006/relationships/hyperlink" Target="https://skylog.techtrav.com/" TargetMode="External"/><Relationship Id="rId35" Type="http://schemas.openxmlformats.org/officeDocument/2006/relationships/hyperlink" Target="https://skylog.techtrav.com/" TargetMode="External"/><Relationship Id="rId56" Type="http://schemas.openxmlformats.org/officeDocument/2006/relationships/hyperlink" Target="https://skylog.techtrav.com/" TargetMode="External"/><Relationship Id="rId77" Type="http://schemas.openxmlformats.org/officeDocument/2006/relationships/hyperlink" Target="https://skylog.techtrav.com/" TargetMode="External"/><Relationship Id="rId100" Type="http://schemas.openxmlformats.org/officeDocument/2006/relationships/hyperlink" Target="https://skylog.techtrav.com/" TargetMode="External"/><Relationship Id="rId105" Type="http://schemas.openxmlformats.org/officeDocument/2006/relationships/hyperlink" Target="https://skylog.techtrav.com/" TargetMode="External"/><Relationship Id="rId126" Type="http://schemas.openxmlformats.org/officeDocument/2006/relationships/hyperlink" Target="https://skylog.techtrav.com/" TargetMode="External"/><Relationship Id="rId147" Type="http://schemas.openxmlformats.org/officeDocument/2006/relationships/hyperlink" Target="https://skylog.techtrav.com/" TargetMode="External"/><Relationship Id="rId8" Type="http://schemas.openxmlformats.org/officeDocument/2006/relationships/hyperlink" Target="https://skylog.techtrav.com/" TargetMode="External"/><Relationship Id="rId51" Type="http://schemas.openxmlformats.org/officeDocument/2006/relationships/hyperlink" Target="https://skylog.techtrav.com/" TargetMode="External"/><Relationship Id="rId72" Type="http://schemas.openxmlformats.org/officeDocument/2006/relationships/hyperlink" Target="https://skylog.techtrav.com/" TargetMode="External"/><Relationship Id="rId93" Type="http://schemas.openxmlformats.org/officeDocument/2006/relationships/hyperlink" Target="https://skylog.techtrav.com/" TargetMode="External"/><Relationship Id="rId98" Type="http://schemas.openxmlformats.org/officeDocument/2006/relationships/hyperlink" Target="https://skylog.techtrav.com/" TargetMode="External"/><Relationship Id="rId121" Type="http://schemas.openxmlformats.org/officeDocument/2006/relationships/hyperlink" Target="https://skylog.techtrav.com/" TargetMode="External"/><Relationship Id="rId142" Type="http://schemas.openxmlformats.org/officeDocument/2006/relationships/hyperlink" Target="https://skylog.techtrav.com/" TargetMode="External"/><Relationship Id="rId3" Type="http://schemas.openxmlformats.org/officeDocument/2006/relationships/hyperlink" Target="https://skylog.techtrav.com/" TargetMode="External"/><Relationship Id="rId25" Type="http://schemas.openxmlformats.org/officeDocument/2006/relationships/hyperlink" Target="https://skylog.techtrav.com/" TargetMode="External"/><Relationship Id="rId46" Type="http://schemas.openxmlformats.org/officeDocument/2006/relationships/hyperlink" Target="https://skylog.techtrav.com/" TargetMode="External"/><Relationship Id="rId67" Type="http://schemas.openxmlformats.org/officeDocument/2006/relationships/hyperlink" Target="https://skylog.techtrav.com/" TargetMode="External"/><Relationship Id="rId116" Type="http://schemas.openxmlformats.org/officeDocument/2006/relationships/hyperlink" Target="https://skylog.techtrav.com/" TargetMode="External"/><Relationship Id="rId137" Type="http://schemas.openxmlformats.org/officeDocument/2006/relationships/hyperlink" Target="https://skylog.techtrav.com/" TargetMode="External"/><Relationship Id="rId20" Type="http://schemas.openxmlformats.org/officeDocument/2006/relationships/hyperlink" Target="https://skylog.techtrav.com/" TargetMode="External"/><Relationship Id="rId41" Type="http://schemas.openxmlformats.org/officeDocument/2006/relationships/hyperlink" Target="https://skylog.techtrav.com/" TargetMode="External"/><Relationship Id="rId62" Type="http://schemas.openxmlformats.org/officeDocument/2006/relationships/hyperlink" Target="https://skylog.techtrav.com/" TargetMode="External"/><Relationship Id="rId83" Type="http://schemas.openxmlformats.org/officeDocument/2006/relationships/hyperlink" Target="https://skylog.techtrav.com/" TargetMode="External"/><Relationship Id="rId88" Type="http://schemas.openxmlformats.org/officeDocument/2006/relationships/hyperlink" Target="https://skylog.techtrav.com/" TargetMode="External"/><Relationship Id="rId111" Type="http://schemas.openxmlformats.org/officeDocument/2006/relationships/hyperlink" Target="https://skylog.techtrav.com/" TargetMode="External"/><Relationship Id="rId132" Type="http://schemas.openxmlformats.org/officeDocument/2006/relationships/hyperlink" Target="https://skylog.techtrav.com/" TargetMode="External"/><Relationship Id="rId15" Type="http://schemas.openxmlformats.org/officeDocument/2006/relationships/hyperlink" Target="https://skylog.techtrav.com/" TargetMode="External"/><Relationship Id="rId36" Type="http://schemas.openxmlformats.org/officeDocument/2006/relationships/hyperlink" Target="https://skylog.techtrav.com/" TargetMode="External"/><Relationship Id="rId57" Type="http://schemas.openxmlformats.org/officeDocument/2006/relationships/hyperlink" Target="https://skylog.techtrav.com/" TargetMode="External"/><Relationship Id="rId106" Type="http://schemas.openxmlformats.org/officeDocument/2006/relationships/hyperlink" Target="https://skylog.techtrav.com/" TargetMode="External"/><Relationship Id="rId127" Type="http://schemas.openxmlformats.org/officeDocument/2006/relationships/hyperlink" Target="https://skylog.techtrav.com/" TargetMode="External"/><Relationship Id="rId10" Type="http://schemas.openxmlformats.org/officeDocument/2006/relationships/hyperlink" Target="https://skylog.techtrav.com/" TargetMode="External"/><Relationship Id="rId31" Type="http://schemas.openxmlformats.org/officeDocument/2006/relationships/hyperlink" Target="https://skylog.techtrav.com/" TargetMode="External"/><Relationship Id="rId52" Type="http://schemas.openxmlformats.org/officeDocument/2006/relationships/hyperlink" Target="https://skylog.techtrav.com/" TargetMode="External"/><Relationship Id="rId73" Type="http://schemas.openxmlformats.org/officeDocument/2006/relationships/hyperlink" Target="https://skylog.techtrav.com/" TargetMode="External"/><Relationship Id="rId78" Type="http://schemas.openxmlformats.org/officeDocument/2006/relationships/hyperlink" Target="https://skylog.techtrav.com/" TargetMode="External"/><Relationship Id="rId94" Type="http://schemas.openxmlformats.org/officeDocument/2006/relationships/hyperlink" Target="https://skylog.techtrav.com/" TargetMode="External"/><Relationship Id="rId99" Type="http://schemas.openxmlformats.org/officeDocument/2006/relationships/hyperlink" Target="https://skylog.techtrav.com/" TargetMode="External"/><Relationship Id="rId101" Type="http://schemas.openxmlformats.org/officeDocument/2006/relationships/hyperlink" Target="https://skylog.techtrav.com/" TargetMode="External"/><Relationship Id="rId122" Type="http://schemas.openxmlformats.org/officeDocument/2006/relationships/hyperlink" Target="https://skylog.techtrav.com/" TargetMode="External"/><Relationship Id="rId143" Type="http://schemas.openxmlformats.org/officeDocument/2006/relationships/hyperlink" Target="https://skylog.techtrav.com/" TargetMode="External"/><Relationship Id="rId148" Type="http://schemas.openxmlformats.org/officeDocument/2006/relationships/hyperlink" Target="https://skylog.techtrav.com/" TargetMode="External"/><Relationship Id="rId4" Type="http://schemas.openxmlformats.org/officeDocument/2006/relationships/hyperlink" Target="https://skylog.techtrav.com/" TargetMode="External"/><Relationship Id="rId9" Type="http://schemas.openxmlformats.org/officeDocument/2006/relationships/hyperlink" Target="https://skylog.techtrav.com/" TargetMode="External"/><Relationship Id="rId26" Type="http://schemas.openxmlformats.org/officeDocument/2006/relationships/hyperlink" Target="https://skylog.techtrav.com/" TargetMode="External"/><Relationship Id="rId47" Type="http://schemas.openxmlformats.org/officeDocument/2006/relationships/hyperlink" Target="https://skylog.techtrav.com/" TargetMode="External"/><Relationship Id="rId68" Type="http://schemas.openxmlformats.org/officeDocument/2006/relationships/hyperlink" Target="https://skylog.techtrav.com/" TargetMode="External"/><Relationship Id="rId89" Type="http://schemas.openxmlformats.org/officeDocument/2006/relationships/hyperlink" Target="https://skylog.techtrav.com/" TargetMode="External"/><Relationship Id="rId112" Type="http://schemas.openxmlformats.org/officeDocument/2006/relationships/hyperlink" Target="https://skylog.techtrav.com/" TargetMode="External"/><Relationship Id="rId133" Type="http://schemas.openxmlformats.org/officeDocument/2006/relationships/hyperlink" Target="https://skylog.techtrav.com/" TargetMode="External"/><Relationship Id="rId16" Type="http://schemas.openxmlformats.org/officeDocument/2006/relationships/hyperlink" Target="https://skylog.techtrav.com/" TargetMode="External"/><Relationship Id="rId37" Type="http://schemas.openxmlformats.org/officeDocument/2006/relationships/hyperlink" Target="https://skylog.techtrav.com/" TargetMode="External"/><Relationship Id="rId58" Type="http://schemas.openxmlformats.org/officeDocument/2006/relationships/hyperlink" Target="https://skylog.techtrav.com/" TargetMode="External"/><Relationship Id="rId79" Type="http://schemas.openxmlformats.org/officeDocument/2006/relationships/hyperlink" Target="https://skylog.techtrav.com/" TargetMode="External"/><Relationship Id="rId102" Type="http://schemas.openxmlformats.org/officeDocument/2006/relationships/hyperlink" Target="https://skylog.techtrav.com/" TargetMode="External"/><Relationship Id="rId123" Type="http://schemas.openxmlformats.org/officeDocument/2006/relationships/hyperlink" Target="https://skylog.techtrav.com/" TargetMode="External"/><Relationship Id="rId144" Type="http://schemas.openxmlformats.org/officeDocument/2006/relationships/hyperlink" Target="https://skylog.techtrav.com/" TargetMode="External"/><Relationship Id="rId90" Type="http://schemas.openxmlformats.org/officeDocument/2006/relationships/hyperlink" Target="https://skylog.techtrav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kylog.techtrav.com/" TargetMode="External"/><Relationship Id="rId21" Type="http://schemas.openxmlformats.org/officeDocument/2006/relationships/hyperlink" Target="https://skylog.techtrav.com/" TargetMode="External"/><Relationship Id="rId42" Type="http://schemas.openxmlformats.org/officeDocument/2006/relationships/hyperlink" Target="https://skylog.techtrav.com/" TargetMode="External"/><Relationship Id="rId63" Type="http://schemas.openxmlformats.org/officeDocument/2006/relationships/hyperlink" Target="https://skylog.techtrav.com/" TargetMode="External"/><Relationship Id="rId84" Type="http://schemas.openxmlformats.org/officeDocument/2006/relationships/hyperlink" Target="https://skylog.techtrav.com/" TargetMode="External"/><Relationship Id="rId138" Type="http://schemas.openxmlformats.org/officeDocument/2006/relationships/hyperlink" Target="https://skylog.techtrav.com/" TargetMode="External"/><Relationship Id="rId107" Type="http://schemas.openxmlformats.org/officeDocument/2006/relationships/hyperlink" Target="https://skylog.techtrav.com/" TargetMode="External"/><Relationship Id="rId11" Type="http://schemas.openxmlformats.org/officeDocument/2006/relationships/hyperlink" Target="https://skylog.techtrav.com/" TargetMode="External"/><Relationship Id="rId32" Type="http://schemas.openxmlformats.org/officeDocument/2006/relationships/hyperlink" Target="https://skylog.techtrav.com/" TargetMode="External"/><Relationship Id="rId37" Type="http://schemas.openxmlformats.org/officeDocument/2006/relationships/hyperlink" Target="https://skylog.techtrav.com/" TargetMode="External"/><Relationship Id="rId53" Type="http://schemas.openxmlformats.org/officeDocument/2006/relationships/hyperlink" Target="https://skylog.techtrav.com/" TargetMode="External"/><Relationship Id="rId58" Type="http://schemas.openxmlformats.org/officeDocument/2006/relationships/hyperlink" Target="https://skylog.techtrav.com/" TargetMode="External"/><Relationship Id="rId74" Type="http://schemas.openxmlformats.org/officeDocument/2006/relationships/hyperlink" Target="https://skylog.techtrav.com/" TargetMode="External"/><Relationship Id="rId79" Type="http://schemas.openxmlformats.org/officeDocument/2006/relationships/hyperlink" Target="https://skylog.techtrav.com/" TargetMode="External"/><Relationship Id="rId102" Type="http://schemas.openxmlformats.org/officeDocument/2006/relationships/hyperlink" Target="https://skylog.techtrav.com/" TargetMode="External"/><Relationship Id="rId123" Type="http://schemas.openxmlformats.org/officeDocument/2006/relationships/hyperlink" Target="https://skylog.techtrav.com/" TargetMode="External"/><Relationship Id="rId128" Type="http://schemas.openxmlformats.org/officeDocument/2006/relationships/hyperlink" Target="https://skylog.techtrav.com/" TargetMode="External"/><Relationship Id="rId5" Type="http://schemas.openxmlformats.org/officeDocument/2006/relationships/hyperlink" Target="https://skylog.techtrav.com/" TargetMode="External"/><Relationship Id="rId90" Type="http://schemas.openxmlformats.org/officeDocument/2006/relationships/hyperlink" Target="https://skylog.techtrav.com/" TargetMode="External"/><Relationship Id="rId95" Type="http://schemas.openxmlformats.org/officeDocument/2006/relationships/hyperlink" Target="https://skylog.techtrav.com/" TargetMode="External"/><Relationship Id="rId22" Type="http://schemas.openxmlformats.org/officeDocument/2006/relationships/hyperlink" Target="https://skylog.techtrav.com/" TargetMode="External"/><Relationship Id="rId27" Type="http://schemas.openxmlformats.org/officeDocument/2006/relationships/hyperlink" Target="https://skylog.techtrav.com/" TargetMode="External"/><Relationship Id="rId43" Type="http://schemas.openxmlformats.org/officeDocument/2006/relationships/hyperlink" Target="https://skylog.techtrav.com/" TargetMode="External"/><Relationship Id="rId48" Type="http://schemas.openxmlformats.org/officeDocument/2006/relationships/hyperlink" Target="https://skylog.techtrav.com/" TargetMode="External"/><Relationship Id="rId64" Type="http://schemas.openxmlformats.org/officeDocument/2006/relationships/hyperlink" Target="https://skylog.techtrav.com/" TargetMode="External"/><Relationship Id="rId69" Type="http://schemas.openxmlformats.org/officeDocument/2006/relationships/hyperlink" Target="https://skylog.techtrav.com/" TargetMode="External"/><Relationship Id="rId113" Type="http://schemas.openxmlformats.org/officeDocument/2006/relationships/hyperlink" Target="https://skylog.techtrav.com/" TargetMode="External"/><Relationship Id="rId118" Type="http://schemas.openxmlformats.org/officeDocument/2006/relationships/hyperlink" Target="https://skylog.techtrav.com/" TargetMode="External"/><Relationship Id="rId134" Type="http://schemas.openxmlformats.org/officeDocument/2006/relationships/hyperlink" Target="https://skylog.techtrav.com/" TargetMode="External"/><Relationship Id="rId139" Type="http://schemas.openxmlformats.org/officeDocument/2006/relationships/hyperlink" Target="https://skylog.techtrav.com/" TargetMode="External"/><Relationship Id="rId80" Type="http://schemas.openxmlformats.org/officeDocument/2006/relationships/hyperlink" Target="https://skylog.techtrav.com/" TargetMode="External"/><Relationship Id="rId85" Type="http://schemas.openxmlformats.org/officeDocument/2006/relationships/hyperlink" Target="https://skylog.techtrav.com/" TargetMode="External"/><Relationship Id="rId12" Type="http://schemas.openxmlformats.org/officeDocument/2006/relationships/hyperlink" Target="https://skylog.techtrav.com/" TargetMode="External"/><Relationship Id="rId17" Type="http://schemas.openxmlformats.org/officeDocument/2006/relationships/hyperlink" Target="https://skylog.techtrav.com/" TargetMode="External"/><Relationship Id="rId33" Type="http://schemas.openxmlformats.org/officeDocument/2006/relationships/hyperlink" Target="https://skylog.techtrav.com/" TargetMode="External"/><Relationship Id="rId38" Type="http://schemas.openxmlformats.org/officeDocument/2006/relationships/hyperlink" Target="https://skylog.techtrav.com/" TargetMode="External"/><Relationship Id="rId59" Type="http://schemas.openxmlformats.org/officeDocument/2006/relationships/hyperlink" Target="https://skylog.techtrav.com/" TargetMode="External"/><Relationship Id="rId103" Type="http://schemas.openxmlformats.org/officeDocument/2006/relationships/hyperlink" Target="https://skylog.techtrav.com/" TargetMode="External"/><Relationship Id="rId108" Type="http://schemas.openxmlformats.org/officeDocument/2006/relationships/hyperlink" Target="https://skylog.techtrav.com/" TargetMode="External"/><Relationship Id="rId124" Type="http://schemas.openxmlformats.org/officeDocument/2006/relationships/hyperlink" Target="https://skylog.techtrav.com/" TargetMode="External"/><Relationship Id="rId129" Type="http://schemas.openxmlformats.org/officeDocument/2006/relationships/hyperlink" Target="https://skylog.techtrav.com/" TargetMode="External"/><Relationship Id="rId54" Type="http://schemas.openxmlformats.org/officeDocument/2006/relationships/hyperlink" Target="https://skylog.techtrav.com/" TargetMode="External"/><Relationship Id="rId70" Type="http://schemas.openxmlformats.org/officeDocument/2006/relationships/hyperlink" Target="https://skylog.techtrav.com/" TargetMode="External"/><Relationship Id="rId75" Type="http://schemas.openxmlformats.org/officeDocument/2006/relationships/hyperlink" Target="https://skylog.techtrav.com/" TargetMode="External"/><Relationship Id="rId91" Type="http://schemas.openxmlformats.org/officeDocument/2006/relationships/hyperlink" Target="https://skylog.techtrav.com/" TargetMode="External"/><Relationship Id="rId96" Type="http://schemas.openxmlformats.org/officeDocument/2006/relationships/hyperlink" Target="https://skylog.techtrav.com/" TargetMode="External"/><Relationship Id="rId140" Type="http://schemas.openxmlformats.org/officeDocument/2006/relationships/hyperlink" Target="https://skylog.techtrav.com/" TargetMode="External"/><Relationship Id="rId1" Type="http://schemas.openxmlformats.org/officeDocument/2006/relationships/hyperlink" Target="https://skylog.techtrav.com/" TargetMode="External"/><Relationship Id="rId6" Type="http://schemas.openxmlformats.org/officeDocument/2006/relationships/hyperlink" Target="https://skylog.techtrav.com/" TargetMode="External"/><Relationship Id="rId23" Type="http://schemas.openxmlformats.org/officeDocument/2006/relationships/hyperlink" Target="https://skylog.techtrav.com/" TargetMode="External"/><Relationship Id="rId28" Type="http://schemas.openxmlformats.org/officeDocument/2006/relationships/hyperlink" Target="https://skylog.techtrav.com/" TargetMode="External"/><Relationship Id="rId49" Type="http://schemas.openxmlformats.org/officeDocument/2006/relationships/hyperlink" Target="https://skylog.techtrav.com/" TargetMode="External"/><Relationship Id="rId114" Type="http://schemas.openxmlformats.org/officeDocument/2006/relationships/hyperlink" Target="https://skylog.techtrav.com/" TargetMode="External"/><Relationship Id="rId119" Type="http://schemas.openxmlformats.org/officeDocument/2006/relationships/hyperlink" Target="https://skylog.techtrav.com/" TargetMode="External"/><Relationship Id="rId44" Type="http://schemas.openxmlformats.org/officeDocument/2006/relationships/hyperlink" Target="https://skylog.techtrav.com/" TargetMode="External"/><Relationship Id="rId60" Type="http://schemas.openxmlformats.org/officeDocument/2006/relationships/hyperlink" Target="https://skylog.techtrav.com/" TargetMode="External"/><Relationship Id="rId65" Type="http://schemas.openxmlformats.org/officeDocument/2006/relationships/hyperlink" Target="https://skylog.techtrav.com/" TargetMode="External"/><Relationship Id="rId81" Type="http://schemas.openxmlformats.org/officeDocument/2006/relationships/hyperlink" Target="https://skylog.techtrav.com/" TargetMode="External"/><Relationship Id="rId86" Type="http://schemas.openxmlformats.org/officeDocument/2006/relationships/hyperlink" Target="https://skylog.techtrav.com/" TargetMode="External"/><Relationship Id="rId130" Type="http://schemas.openxmlformats.org/officeDocument/2006/relationships/hyperlink" Target="https://skylog.techtrav.com/" TargetMode="External"/><Relationship Id="rId135" Type="http://schemas.openxmlformats.org/officeDocument/2006/relationships/hyperlink" Target="https://skylog.techtrav.com/" TargetMode="External"/><Relationship Id="rId13" Type="http://schemas.openxmlformats.org/officeDocument/2006/relationships/hyperlink" Target="https://skylog.techtrav.com/" TargetMode="External"/><Relationship Id="rId18" Type="http://schemas.openxmlformats.org/officeDocument/2006/relationships/hyperlink" Target="https://skylog.techtrav.com/" TargetMode="External"/><Relationship Id="rId39" Type="http://schemas.openxmlformats.org/officeDocument/2006/relationships/hyperlink" Target="https://skylog.techtrav.com/" TargetMode="External"/><Relationship Id="rId109" Type="http://schemas.openxmlformats.org/officeDocument/2006/relationships/hyperlink" Target="https://skylog.techtrav.com/" TargetMode="External"/><Relationship Id="rId34" Type="http://schemas.openxmlformats.org/officeDocument/2006/relationships/hyperlink" Target="https://skylog.techtrav.com/" TargetMode="External"/><Relationship Id="rId50" Type="http://schemas.openxmlformats.org/officeDocument/2006/relationships/hyperlink" Target="https://skylog.techtrav.com/" TargetMode="External"/><Relationship Id="rId55" Type="http://schemas.openxmlformats.org/officeDocument/2006/relationships/hyperlink" Target="https://skylog.techtrav.com/" TargetMode="External"/><Relationship Id="rId76" Type="http://schemas.openxmlformats.org/officeDocument/2006/relationships/hyperlink" Target="https://skylog.techtrav.com/" TargetMode="External"/><Relationship Id="rId97" Type="http://schemas.openxmlformats.org/officeDocument/2006/relationships/hyperlink" Target="https://skylog.techtrav.com/" TargetMode="External"/><Relationship Id="rId104" Type="http://schemas.openxmlformats.org/officeDocument/2006/relationships/hyperlink" Target="https://skylog.techtrav.com/" TargetMode="External"/><Relationship Id="rId120" Type="http://schemas.openxmlformats.org/officeDocument/2006/relationships/hyperlink" Target="https://skylog.techtrav.com/" TargetMode="External"/><Relationship Id="rId125" Type="http://schemas.openxmlformats.org/officeDocument/2006/relationships/hyperlink" Target="https://skylog.techtrav.com/" TargetMode="External"/><Relationship Id="rId141" Type="http://schemas.openxmlformats.org/officeDocument/2006/relationships/hyperlink" Target="https://skylog.techtrav.com/" TargetMode="External"/><Relationship Id="rId7" Type="http://schemas.openxmlformats.org/officeDocument/2006/relationships/hyperlink" Target="https://skylog.techtrav.com/" TargetMode="External"/><Relationship Id="rId71" Type="http://schemas.openxmlformats.org/officeDocument/2006/relationships/hyperlink" Target="https://skylog.techtrav.com/" TargetMode="External"/><Relationship Id="rId92" Type="http://schemas.openxmlformats.org/officeDocument/2006/relationships/hyperlink" Target="https://skylog.techtrav.com/" TargetMode="External"/><Relationship Id="rId2" Type="http://schemas.openxmlformats.org/officeDocument/2006/relationships/hyperlink" Target="https://skylog.techtrav.com/" TargetMode="External"/><Relationship Id="rId29" Type="http://schemas.openxmlformats.org/officeDocument/2006/relationships/hyperlink" Target="https://skylog.techtrav.com/" TargetMode="External"/><Relationship Id="rId24" Type="http://schemas.openxmlformats.org/officeDocument/2006/relationships/hyperlink" Target="https://skylog.techtrav.com/" TargetMode="External"/><Relationship Id="rId40" Type="http://schemas.openxmlformats.org/officeDocument/2006/relationships/hyperlink" Target="https://skylog.techtrav.com/" TargetMode="External"/><Relationship Id="rId45" Type="http://schemas.openxmlformats.org/officeDocument/2006/relationships/hyperlink" Target="https://skylog.techtrav.com/" TargetMode="External"/><Relationship Id="rId66" Type="http://schemas.openxmlformats.org/officeDocument/2006/relationships/hyperlink" Target="https://skylog.techtrav.com/" TargetMode="External"/><Relationship Id="rId87" Type="http://schemas.openxmlformats.org/officeDocument/2006/relationships/hyperlink" Target="https://skylog.techtrav.com/" TargetMode="External"/><Relationship Id="rId110" Type="http://schemas.openxmlformats.org/officeDocument/2006/relationships/hyperlink" Target="https://skylog.techtrav.com/" TargetMode="External"/><Relationship Id="rId115" Type="http://schemas.openxmlformats.org/officeDocument/2006/relationships/hyperlink" Target="https://skylog.techtrav.com/" TargetMode="External"/><Relationship Id="rId131" Type="http://schemas.openxmlformats.org/officeDocument/2006/relationships/hyperlink" Target="https://skylog.techtrav.com/" TargetMode="External"/><Relationship Id="rId136" Type="http://schemas.openxmlformats.org/officeDocument/2006/relationships/hyperlink" Target="https://skylog.techtrav.com/" TargetMode="External"/><Relationship Id="rId61" Type="http://schemas.openxmlformats.org/officeDocument/2006/relationships/hyperlink" Target="https://skylog.techtrav.com/" TargetMode="External"/><Relationship Id="rId82" Type="http://schemas.openxmlformats.org/officeDocument/2006/relationships/hyperlink" Target="https://skylog.techtrav.com/" TargetMode="External"/><Relationship Id="rId19" Type="http://schemas.openxmlformats.org/officeDocument/2006/relationships/hyperlink" Target="https://skylog.techtrav.com/" TargetMode="External"/><Relationship Id="rId14" Type="http://schemas.openxmlformats.org/officeDocument/2006/relationships/hyperlink" Target="https://skylog.techtrav.com/" TargetMode="External"/><Relationship Id="rId30" Type="http://schemas.openxmlformats.org/officeDocument/2006/relationships/hyperlink" Target="https://skylog.techtrav.com/" TargetMode="External"/><Relationship Id="rId35" Type="http://schemas.openxmlformats.org/officeDocument/2006/relationships/hyperlink" Target="https://skylog.techtrav.com/" TargetMode="External"/><Relationship Id="rId56" Type="http://schemas.openxmlformats.org/officeDocument/2006/relationships/hyperlink" Target="https://skylog.techtrav.com/" TargetMode="External"/><Relationship Id="rId77" Type="http://schemas.openxmlformats.org/officeDocument/2006/relationships/hyperlink" Target="https://skylog.techtrav.com/" TargetMode="External"/><Relationship Id="rId100" Type="http://schemas.openxmlformats.org/officeDocument/2006/relationships/hyperlink" Target="https://skylog.techtrav.com/" TargetMode="External"/><Relationship Id="rId105" Type="http://schemas.openxmlformats.org/officeDocument/2006/relationships/hyperlink" Target="https://skylog.techtrav.com/" TargetMode="External"/><Relationship Id="rId126" Type="http://schemas.openxmlformats.org/officeDocument/2006/relationships/hyperlink" Target="https://skylog.techtrav.com/" TargetMode="External"/><Relationship Id="rId8" Type="http://schemas.openxmlformats.org/officeDocument/2006/relationships/hyperlink" Target="https://skylog.techtrav.com/" TargetMode="External"/><Relationship Id="rId51" Type="http://schemas.openxmlformats.org/officeDocument/2006/relationships/hyperlink" Target="https://skylog.techtrav.com/" TargetMode="External"/><Relationship Id="rId72" Type="http://schemas.openxmlformats.org/officeDocument/2006/relationships/hyperlink" Target="https://skylog.techtrav.com/" TargetMode="External"/><Relationship Id="rId93" Type="http://schemas.openxmlformats.org/officeDocument/2006/relationships/hyperlink" Target="https://skylog.techtrav.com/" TargetMode="External"/><Relationship Id="rId98" Type="http://schemas.openxmlformats.org/officeDocument/2006/relationships/hyperlink" Target="https://skylog.techtrav.com/" TargetMode="External"/><Relationship Id="rId121" Type="http://schemas.openxmlformats.org/officeDocument/2006/relationships/hyperlink" Target="https://skylog.techtrav.com/" TargetMode="External"/><Relationship Id="rId142" Type="http://schemas.openxmlformats.org/officeDocument/2006/relationships/hyperlink" Target="https://skylog.techtrav.com/" TargetMode="External"/><Relationship Id="rId3" Type="http://schemas.openxmlformats.org/officeDocument/2006/relationships/hyperlink" Target="https://skylog.techtrav.com/" TargetMode="External"/><Relationship Id="rId25" Type="http://schemas.openxmlformats.org/officeDocument/2006/relationships/hyperlink" Target="https://skylog.techtrav.com/" TargetMode="External"/><Relationship Id="rId46" Type="http://schemas.openxmlformats.org/officeDocument/2006/relationships/hyperlink" Target="https://skylog.techtrav.com/" TargetMode="External"/><Relationship Id="rId67" Type="http://schemas.openxmlformats.org/officeDocument/2006/relationships/hyperlink" Target="https://skylog.techtrav.com/" TargetMode="External"/><Relationship Id="rId116" Type="http://schemas.openxmlformats.org/officeDocument/2006/relationships/hyperlink" Target="https://skylog.techtrav.com/" TargetMode="External"/><Relationship Id="rId137" Type="http://schemas.openxmlformats.org/officeDocument/2006/relationships/hyperlink" Target="https://skylog.techtrav.com/" TargetMode="External"/><Relationship Id="rId20" Type="http://schemas.openxmlformats.org/officeDocument/2006/relationships/hyperlink" Target="https://skylog.techtrav.com/" TargetMode="External"/><Relationship Id="rId41" Type="http://schemas.openxmlformats.org/officeDocument/2006/relationships/hyperlink" Target="https://skylog.techtrav.com/" TargetMode="External"/><Relationship Id="rId62" Type="http://schemas.openxmlformats.org/officeDocument/2006/relationships/hyperlink" Target="https://skylog.techtrav.com/" TargetMode="External"/><Relationship Id="rId83" Type="http://schemas.openxmlformats.org/officeDocument/2006/relationships/hyperlink" Target="https://skylog.techtrav.com/" TargetMode="External"/><Relationship Id="rId88" Type="http://schemas.openxmlformats.org/officeDocument/2006/relationships/hyperlink" Target="https://skylog.techtrav.com/" TargetMode="External"/><Relationship Id="rId111" Type="http://schemas.openxmlformats.org/officeDocument/2006/relationships/hyperlink" Target="https://skylog.techtrav.com/" TargetMode="External"/><Relationship Id="rId132" Type="http://schemas.openxmlformats.org/officeDocument/2006/relationships/hyperlink" Target="https://skylog.techtrav.com/" TargetMode="External"/><Relationship Id="rId15" Type="http://schemas.openxmlformats.org/officeDocument/2006/relationships/hyperlink" Target="https://skylog.techtrav.com/" TargetMode="External"/><Relationship Id="rId36" Type="http://schemas.openxmlformats.org/officeDocument/2006/relationships/hyperlink" Target="https://skylog.techtrav.com/" TargetMode="External"/><Relationship Id="rId57" Type="http://schemas.openxmlformats.org/officeDocument/2006/relationships/hyperlink" Target="https://skylog.techtrav.com/" TargetMode="External"/><Relationship Id="rId106" Type="http://schemas.openxmlformats.org/officeDocument/2006/relationships/hyperlink" Target="https://skylog.techtrav.com/" TargetMode="External"/><Relationship Id="rId127" Type="http://schemas.openxmlformats.org/officeDocument/2006/relationships/hyperlink" Target="https://skylog.techtrav.com/" TargetMode="External"/><Relationship Id="rId10" Type="http://schemas.openxmlformats.org/officeDocument/2006/relationships/hyperlink" Target="https://skylog.techtrav.com/" TargetMode="External"/><Relationship Id="rId31" Type="http://schemas.openxmlformats.org/officeDocument/2006/relationships/hyperlink" Target="https://skylog.techtrav.com/" TargetMode="External"/><Relationship Id="rId52" Type="http://schemas.openxmlformats.org/officeDocument/2006/relationships/hyperlink" Target="https://skylog.techtrav.com/" TargetMode="External"/><Relationship Id="rId73" Type="http://schemas.openxmlformats.org/officeDocument/2006/relationships/hyperlink" Target="https://skylog.techtrav.com/" TargetMode="External"/><Relationship Id="rId78" Type="http://schemas.openxmlformats.org/officeDocument/2006/relationships/hyperlink" Target="https://skylog.techtrav.com/" TargetMode="External"/><Relationship Id="rId94" Type="http://schemas.openxmlformats.org/officeDocument/2006/relationships/hyperlink" Target="https://skylog.techtrav.com/" TargetMode="External"/><Relationship Id="rId99" Type="http://schemas.openxmlformats.org/officeDocument/2006/relationships/hyperlink" Target="https://skylog.techtrav.com/" TargetMode="External"/><Relationship Id="rId101" Type="http://schemas.openxmlformats.org/officeDocument/2006/relationships/hyperlink" Target="https://skylog.techtrav.com/" TargetMode="External"/><Relationship Id="rId122" Type="http://schemas.openxmlformats.org/officeDocument/2006/relationships/hyperlink" Target="https://skylog.techtrav.com/" TargetMode="External"/><Relationship Id="rId4" Type="http://schemas.openxmlformats.org/officeDocument/2006/relationships/hyperlink" Target="https://skylog.techtrav.com/" TargetMode="External"/><Relationship Id="rId9" Type="http://schemas.openxmlformats.org/officeDocument/2006/relationships/hyperlink" Target="https://skylog.techtrav.com/" TargetMode="External"/><Relationship Id="rId26" Type="http://schemas.openxmlformats.org/officeDocument/2006/relationships/hyperlink" Target="https://skylog.techtrav.com/" TargetMode="External"/><Relationship Id="rId47" Type="http://schemas.openxmlformats.org/officeDocument/2006/relationships/hyperlink" Target="https://skylog.techtrav.com/" TargetMode="External"/><Relationship Id="rId68" Type="http://schemas.openxmlformats.org/officeDocument/2006/relationships/hyperlink" Target="https://skylog.techtrav.com/" TargetMode="External"/><Relationship Id="rId89" Type="http://schemas.openxmlformats.org/officeDocument/2006/relationships/hyperlink" Target="https://skylog.techtrav.com/" TargetMode="External"/><Relationship Id="rId112" Type="http://schemas.openxmlformats.org/officeDocument/2006/relationships/hyperlink" Target="https://skylog.techtrav.com/" TargetMode="External"/><Relationship Id="rId133" Type="http://schemas.openxmlformats.org/officeDocument/2006/relationships/hyperlink" Target="https://skylog.techtrav.com/" TargetMode="External"/><Relationship Id="rId16" Type="http://schemas.openxmlformats.org/officeDocument/2006/relationships/hyperlink" Target="https://skylog.techtrav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2"/>
  <sheetViews>
    <sheetView zoomScale="110" zoomScaleNormal="110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A58" sqref="A58:XFD58"/>
    </sheetView>
  </sheetViews>
  <sheetFormatPr defaultColWidth="8.81640625" defaultRowHeight="14.5" x14ac:dyDescent="0.35"/>
  <cols>
    <col min="1" max="1" width="32.6328125" bestFit="1" customWidth="1"/>
    <col min="2" max="2" width="14.6328125" customWidth="1"/>
    <col min="3" max="3" width="15.1796875" customWidth="1"/>
    <col min="4" max="4" width="8.1796875" customWidth="1"/>
    <col min="5" max="5" width="15.453125" bestFit="1" customWidth="1"/>
    <col min="6" max="6" width="10.81640625" bestFit="1" customWidth="1"/>
    <col min="7" max="7" width="11" bestFit="1" customWidth="1"/>
    <col min="8" max="8" width="10.1796875" style="1" bestFit="1" customWidth="1"/>
    <col min="9" max="9" width="10.36328125" style="1" bestFit="1" customWidth="1"/>
    <col min="10" max="10" width="10.81640625" style="54" customWidth="1"/>
    <col min="11" max="11" width="8.81640625" style="54" bestFit="1" customWidth="1"/>
    <col min="12" max="12" width="8" style="54" customWidth="1"/>
    <col min="13" max="13" width="6.453125" style="54" hidden="1" customWidth="1"/>
    <col min="14" max="14" width="10.453125" hidden="1" customWidth="1"/>
    <col min="15" max="15" width="5.6328125" hidden="1" customWidth="1"/>
    <col min="16" max="16" width="9.36328125" hidden="1" customWidth="1"/>
    <col min="17" max="17" width="9.1796875" hidden="1" customWidth="1"/>
    <col min="18" max="18" width="17.36328125" hidden="1" customWidth="1"/>
    <col min="19" max="19" width="8.453125" style="36" customWidth="1"/>
    <col min="20" max="20" width="12.81640625" customWidth="1"/>
    <col min="21" max="22" width="9.36328125" style="54" customWidth="1"/>
    <col min="23" max="23" width="30.1796875" customWidth="1"/>
    <col min="24" max="24" width="36.6328125" customWidth="1"/>
    <col min="25" max="25" width="40.81640625" bestFit="1" customWidth="1"/>
  </cols>
  <sheetData>
    <row r="1" spans="1:25" ht="20" customHeight="1" x14ac:dyDescent="0.35">
      <c r="A1" s="525" t="s">
        <v>913</v>
      </c>
      <c r="B1" s="525"/>
      <c r="C1" s="1"/>
      <c r="D1" s="526" t="s">
        <v>965</v>
      </c>
      <c r="E1" s="526"/>
      <c r="F1" s="526"/>
      <c r="G1" s="526"/>
      <c r="H1" s="527" t="s">
        <v>962</v>
      </c>
      <c r="I1" s="527"/>
      <c r="J1" s="527"/>
      <c r="K1" s="73"/>
      <c r="L1" s="356"/>
      <c r="M1" s="358"/>
      <c r="S1" s="477" t="s">
        <v>975</v>
      </c>
      <c r="T1" s="477"/>
      <c r="U1" s="477"/>
      <c r="V1" s="477"/>
      <c r="W1" s="477"/>
    </row>
    <row r="2" spans="1:25" ht="15" thickBot="1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93" t="s">
        <v>7</v>
      </c>
      <c r="I2" s="2" t="s">
        <v>8</v>
      </c>
      <c r="J2" s="46" t="s">
        <v>964</v>
      </c>
      <c r="K2" s="46" t="s">
        <v>9</v>
      </c>
      <c r="L2" s="46" t="s">
        <v>10</v>
      </c>
      <c r="M2" s="408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72" t="s">
        <v>972</v>
      </c>
      <c r="T2" s="2" t="s">
        <v>968</v>
      </c>
      <c r="U2" s="72" t="s">
        <v>989</v>
      </c>
      <c r="V2" s="72" t="s">
        <v>1158</v>
      </c>
      <c r="W2" s="2" t="s">
        <v>17</v>
      </c>
      <c r="X2" s="2" t="s">
        <v>1133</v>
      </c>
      <c r="Y2" s="161" t="s">
        <v>1086</v>
      </c>
    </row>
    <row r="3" spans="1:25" x14ac:dyDescent="0.35">
      <c r="A3" s="395" t="s">
        <v>1155</v>
      </c>
      <c r="B3" s="158"/>
      <c r="C3" s="158"/>
      <c r="D3" s="158"/>
      <c r="E3" s="158"/>
      <c r="F3" s="158"/>
      <c r="G3" s="158"/>
      <c r="H3" s="159"/>
      <c r="I3" s="158"/>
      <c r="J3" s="161"/>
      <c r="K3" s="161"/>
      <c r="L3" s="161"/>
      <c r="M3" s="463"/>
      <c r="N3" s="158"/>
      <c r="O3" s="158"/>
      <c r="P3" s="158"/>
      <c r="Q3" s="158"/>
      <c r="R3" s="158"/>
      <c r="S3" s="162"/>
      <c r="T3" s="158"/>
      <c r="U3" s="162"/>
      <c r="V3" s="162"/>
      <c r="W3" s="158"/>
      <c r="X3" s="158"/>
      <c r="Y3" s="161"/>
    </row>
    <row r="4" spans="1:25" s="118" customFormat="1" ht="43.5" x14ac:dyDescent="0.35">
      <c r="A4" s="344" t="s">
        <v>1156</v>
      </c>
      <c r="B4" s="506"/>
      <c r="C4" s="507"/>
      <c r="D4" s="507"/>
      <c r="E4" s="308" t="s">
        <v>1130</v>
      </c>
      <c r="F4" s="508">
        <v>45209</v>
      </c>
      <c r="G4" s="519">
        <v>0.39583333333333331</v>
      </c>
      <c r="H4" s="521">
        <v>45210</v>
      </c>
      <c r="I4" s="509">
        <v>0.47569444444444442</v>
      </c>
      <c r="J4" s="307" t="s">
        <v>970</v>
      </c>
      <c r="K4" s="133" t="s">
        <v>978</v>
      </c>
      <c r="L4" s="133" t="s">
        <v>1157</v>
      </c>
      <c r="M4" s="415" t="s">
        <v>86</v>
      </c>
      <c r="N4" s="308" t="s">
        <v>87</v>
      </c>
      <c r="O4" s="308" t="s">
        <v>30</v>
      </c>
      <c r="P4" s="175"/>
      <c r="Q4" s="175"/>
      <c r="R4" s="175"/>
      <c r="S4" s="510">
        <v>2</v>
      </c>
      <c r="T4" s="308" t="s">
        <v>974</v>
      </c>
      <c r="U4" s="511">
        <f>385/2</f>
        <v>192.5</v>
      </c>
      <c r="V4" s="133" t="s">
        <v>1159</v>
      </c>
      <c r="W4" s="512" t="s">
        <v>1134</v>
      </c>
      <c r="X4" s="479" t="s">
        <v>1132</v>
      </c>
      <c r="Y4" s="476"/>
    </row>
    <row r="5" spans="1:25" s="118" customFormat="1" ht="43.5" x14ac:dyDescent="0.35">
      <c r="A5" s="346" t="s">
        <v>1161</v>
      </c>
      <c r="B5" s="513"/>
      <c r="C5" s="514"/>
      <c r="D5" s="514"/>
      <c r="E5" s="382" t="s">
        <v>1130</v>
      </c>
      <c r="F5" s="515">
        <v>45209</v>
      </c>
      <c r="G5" s="520">
        <v>0.39583333333333331</v>
      </c>
      <c r="H5" s="522">
        <v>45210</v>
      </c>
      <c r="I5" s="516">
        <v>0.47569444444444442</v>
      </c>
      <c r="J5" s="371" t="s">
        <v>970</v>
      </c>
      <c r="K5" s="168" t="s">
        <v>978</v>
      </c>
      <c r="L5" s="168" t="s">
        <v>1157</v>
      </c>
      <c r="M5" s="416" t="s">
        <v>86</v>
      </c>
      <c r="N5" s="382" t="s">
        <v>87</v>
      </c>
      <c r="O5" s="382" t="s">
        <v>30</v>
      </c>
      <c r="P5" s="176"/>
      <c r="Q5" s="176"/>
      <c r="R5" s="176"/>
      <c r="S5" s="498"/>
      <c r="T5" s="382"/>
      <c r="U5" s="517"/>
      <c r="V5" s="168"/>
      <c r="W5" s="518" t="s">
        <v>1134</v>
      </c>
      <c r="X5" s="479" t="s">
        <v>1164</v>
      </c>
      <c r="Y5" s="476"/>
    </row>
    <row r="6" spans="1:25" x14ac:dyDescent="0.35">
      <c r="A6" s="158"/>
      <c r="B6" s="158"/>
      <c r="C6" s="158"/>
      <c r="D6" s="158"/>
      <c r="E6" s="158"/>
      <c r="F6" s="158"/>
      <c r="G6" s="158"/>
      <c r="H6" s="159"/>
      <c r="I6" s="158"/>
      <c r="J6" s="161"/>
      <c r="K6" s="161"/>
      <c r="L6" s="161"/>
      <c r="M6" s="463"/>
      <c r="N6" s="158"/>
      <c r="O6" s="158"/>
      <c r="P6" s="158"/>
      <c r="Q6" s="158"/>
      <c r="R6" s="158"/>
      <c r="S6" s="162"/>
      <c r="T6" s="158"/>
      <c r="U6" s="162"/>
      <c r="V6" s="162"/>
      <c r="W6" s="158"/>
      <c r="X6" s="158"/>
      <c r="Y6" s="161"/>
    </row>
    <row r="7" spans="1:25" x14ac:dyDescent="0.35">
      <c r="A7" s="395" t="s">
        <v>1128</v>
      </c>
      <c r="B7" s="158"/>
      <c r="C7" s="158"/>
      <c r="D7" s="158"/>
      <c r="E7" s="158"/>
      <c r="F7" s="158"/>
      <c r="G7" s="158"/>
      <c r="H7" s="159"/>
      <c r="I7" s="158"/>
      <c r="J7" s="161"/>
      <c r="K7" s="161"/>
      <c r="L7" s="161"/>
      <c r="M7" s="463"/>
      <c r="N7" s="158"/>
      <c r="O7" s="158"/>
      <c r="P7" s="158"/>
      <c r="Q7" s="158"/>
      <c r="R7" s="158"/>
      <c r="S7" s="162"/>
      <c r="T7" s="158"/>
      <c r="U7" s="162"/>
      <c r="V7" s="162"/>
      <c r="W7" s="158"/>
      <c r="X7" s="158"/>
      <c r="Y7" s="161"/>
    </row>
    <row r="8" spans="1:25" x14ac:dyDescent="0.35">
      <c r="A8" s="38" t="s">
        <v>103</v>
      </c>
      <c r="B8" s="39" t="s">
        <v>104</v>
      </c>
      <c r="C8" s="38" t="s">
        <v>105</v>
      </c>
      <c r="D8" s="38" t="s">
        <v>82</v>
      </c>
      <c r="E8" s="38" t="s">
        <v>83</v>
      </c>
      <c r="F8" s="38" t="s">
        <v>25</v>
      </c>
      <c r="G8" s="38" t="s">
        <v>97</v>
      </c>
      <c r="H8" s="94" t="s">
        <v>25</v>
      </c>
      <c r="I8" s="80" t="s">
        <v>98</v>
      </c>
      <c r="J8" s="58"/>
      <c r="K8" s="58" t="s">
        <v>27</v>
      </c>
      <c r="L8" s="58">
        <v>9308</v>
      </c>
      <c r="M8" s="409" t="s">
        <v>99</v>
      </c>
      <c r="N8" s="38" t="s">
        <v>100</v>
      </c>
      <c r="O8" s="38" t="s">
        <v>30</v>
      </c>
      <c r="P8" s="38" t="s">
        <v>31</v>
      </c>
      <c r="Q8" s="38" t="s">
        <v>101</v>
      </c>
      <c r="R8" s="38" t="s">
        <v>106</v>
      </c>
      <c r="S8" s="65"/>
      <c r="T8" s="38"/>
      <c r="U8" s="137"/>
      <c r="V8" s="137"/>
      <c r="W8" s="38" t="s">
        <v>955</v>
      </c>
    </row>
    <row r="9" spans="1:25" x14ac:dyDescent="0.35">
      <c r="A9" s="40" t="s">
        <v>94</v>
      </c>
      <c r="B9" s="41" t="s">
        <v>95</v>
      </c>
      <c r="C9" s="40" t="s">
        <v>96</v>
      </c>
      <c r="D9" s="40" t="s">
        <v>82</v>
      </c>
      <c r="E9" s="40" t="s">
        <v>83</v>
      </c>
      <c r="F9" s="40" t="s">
        <v>25</v>
      </c>
      <c r="G9" s="40" t="s">
        <v>97</v>
      </c>
      <c r="H9" s="96" t="s">
        <v>25</v>
      </c>
      <c r="I9" s="81" t="s">
        <v>98</v>
      </c>
      <c r="J9" s="52"/>
      <c r="K9" s="52" t="s">
        <v>27</v>
      </c>
      <c r="L9" s="52">
        <v>9308</v>
      </c>
      <c r="M9" s="410" t="s">
        <v>99</v>
      </c>
      <c r="N9" s="40" t="s">
        <v>100</v>
      </c>
      <c r="O9" s="40" t="s">
        <v>30</v>
      </c>
      <c r="P9" s="40" t="s">
        <v>31</v>
      </c>
      <c r="Q9" s="40" t="s">
        <v>101</v>
      </c>
      <c r="R9" s="40" t="s">
        <v>102</v>
      </c>
      <c r="S9" s="65"/>
      <c r="T9" s="38"/>
      <c r="U9" s="137"/>
      <c r="V9" s="137"/>
      <c r="W9" s="38" t="s">
        <v>955</v>
      </c>
    </row>
    <row r="10" spans="1:25" x14ac:dyDescent="0.35">
      <c r="A10" s="40" t="s">
        <v>41</v>
      </c>
      <c r="B10" s="41" t="s">
        <v>42</v>
      </c>
      <c r="C10" s="40" t="s">
        <v>43</v>
      </c>
      <c r="D10" s="40" t="s">
        <v>21</v>
      </c>
      <c r="E10" s="40" t="s">
        <v>22</v>
      </c>
      <c r="F10" s="40" t="s">
        <v>23</v>
      </c>
      <c r="G10" s="40" t="s">
        <v>24</v>
      </c>
      <c r="H10" s="96" t="s">
        <v>25</v>
      </c>
      <c r="I10" s="81" t="s">
        <v>26</v>
      </c>
      <c r="J10" s="52"/>
      <c r="K10" s="52" t="s">
        <v>27</v>
      </c>
      <c r="L10" s="52">
        <v>28</v>
      </c>
      <c r="M10" s="410" t="s">
        <v>28</v>
      </c>
      <c r="N10" s="40" t="s">
        <v>29</v>
      </c>
      <c r="O10" s="40" t="s">
        <v>30</v>
      </c>
      <c r="P10" s="40" t="s">
        <v>31</v>
      </c>
      <c r="Q10" s="40" t="s">
        <v>32</v>
      </c>
      <c r="R10" s="40" t="s">
        <v>44</v>
      </c>
      <c r="S10" s="65"/>
      <c r="T10" s="38"/>
      <c r="U10" s="137"/>
      <c r="V10" s="137"/>
      <c r="W10" s="38" t="s">
        <v>955</v>
      </c>
    </row>
    <row r="11" spans="1:25" x14ac:dyDescent="0.35">
      <c r="A11" s="40" t="s">
        <v>18</v>
      </c>
      <c r="B11" s="41" t="s">
        <v>19</v>
      </c>
      <c r="C11" s="40" t="s">
        <v>20</v>
      </c>
      <c r="D11" s="40" t="s">
        <v>21</v>
      </c>
      <c r="E11" s="40" t="s">
        <v>22</v>
      </c>
      <c r="F11" s="40" t="s">
        <v>23</v>
      </c>
      <c r="G11" s="40" t="s">
        <v>24</v>
      </c>
      <c r="H11" s="96" t="s">
        <v>25</v>
      </c>
      <c r="I11" s="81" t="s">
        <v>26</v>
      </c>
      <c r="J11" s="52"/>
      <c r="K11" s="52" t="s">
        <v>27</v>
      </c>
      <c r="L11" s="52">
        <v>28</v>
      </c>
      <c r="M11" s="410" t="s">
        <v>28</v>
      </c>
      <c r="N11" s="40" t="s">
        <v>29</v>
      </c>
      <c r="O11" s="40" t="s">
        <v>30</v>
      </c>
      <c r="P11" s="40" t="s">
        <v>31</v>
      </c>
      <c r="Q11" s="40" t="s">
        <v>32</v>
      </c>
      <c r="R11" s="40" t="s">
        <v>33</v>
      </c>
      <c r="S11" s="65"/>
      <c r="T11" s="38"/>
      <c r="U11" s="137"/>
      <c r="V11" s="137"/>
      <c r="W11" s="38" t="s">
        <v>955</v>
      </c>
    </row>
    <row r="12" spans="1:25" x14ac:dyDescent="0.35">
      <c r="A12" s="40" t="s">
        <v>45</v>
      </c>
      <c r="B12" s="41" t="s">
        <v>46</v>
      </c>
      <c r="C12" s="40" t="s">
        <v>47</v>
      </c>
      <c r="D12" s="40" t="s">
        <v>37</v>
      </c>
      <c r="E12" s="40" t="s">
        <v>38</v>
      </c>
      <c r="F12" s="40" t="s">
        <v>23</v>
      </c>
      <c r="G12" s="40" t="s">
        <v>24</v>
      </c>
      <c r="H12" s="96" t="s">
        <v>25</v>
      </c>
      <c r="I12" s="81" t="s">
        <v>26</v>
      </c>
      <c r="J12" s="52"/>
      <c r="K12" s="52" t="s">
        <v>27</v>
      </c>
      <c r="L12" s="52">
        <v>28</v>
      </c>
      <c r="M12" s="410" t="s">
        <v>28</v>
      </c>
      <c r="N12" s="40" t="s">
        <v>29</v>
      </c>
      <c r="O12" s="40" t="s">
        <v>30</v>
      </c>
      <c r="P12" s="40" t="s">
        <v>31</v>
      </c>
      <c r="Q12" s="40" t="s">
        <v>39</v>
      </c>
      <c r="R12" s="40" t="s">
        <v>48</v>
      </c>
      <c r="S12" s="65"/>
      <c r="T12" s="38"/>
      <c r="U12" s="137"/>
      <c r="V12" s="137"/>
      <c r="W12" s="38" t="s">
        <v>955</v>
      </c>
    </row>
    <row r="13" spans="1:25" x14ac:dyDescent="0.35">
      <c r="A13" s="40" t="s">
        <v>34</v>
      </c>
      <c r="B13" s="41" t="s">
        <v>35</v>
      </c>
      <c r="C13" s="40" t="s">
        <v>36</v>
      </c>
      <c r="D13" s="40" t="s">
        <v>37</v>
      </c>
      <c r="E13" s="40" t="s">
        <v>38</v>
      </c>
      <c r="F13" s="40" t="s">
        <v>23</v>
      </c>
      <c r="G13" s="40" t="s">
        <v>24</v>
      </c>
      <c r="H13" s="96" t="s">
        <v>25</v>
      </c>
      <c r="I13" s="81" t="s">
        <v>26</v>
      </c>
      <c r="J13" s="52"/>
      <c r="K13" s="52" t="s">
        <v>27</v>
      </c>
      <c r="L13" s="52">
        <v>28</v>
      </c>
      <c r="M13" s="410" t="s">
        <v>28</v>
      </c>
      <c r="N13" s="40" t="s">
        <v>29</v>
      </c>
      <c r="O13" s="40" t="s">
        <v>30</v>
      </c>
      <c r="P13" s="40" t="s">
        <v>31</v>
      </c>
      <c r="Q13" s="40" t="s">
        <v>39</v>
      </c>
      <c r="R13" s="40" t="s">
        <v>40</v>
      </c>
      <c r="S13" s="65"/>
      <c r="T13" s="38"/>
      <c r="U13" s="137"/>
      <c r="V13" s="137"/>
      <c r="W13" s="38" t="s">
        <v>955</v>
      </c>
    </row>
    <row r="14" spans="1:25" x14ac:dyDescent="0.35">
      <c r="A14" s="40" t="s">
        <v>61</v>
      </c>
      <c r="B14" s="41" t="s">
        <v>62</v>
      </c>
      <c r="C14" s="40" t="s">
        <v>63</v>
      </c>
      <c r="D14" s="40" t="s">
        <v>52</v>
      </c>
      <c r="E14" s="40" t="s">
        <v>53</v>
      </c>
      <c r="F14" s="40" t="s">
        <v>25</v>
      </c>
      <c r="G14" s="40" t="s">
        <v>54</v>
      </c>
      <c r="H14" s="96" t="s">
        <v>25</v>
      </c>
      <c r="I14" s="81" t="s">
        <v>55</v>
      </c>
      <c r="J14" s="52"/>
      <c r="K14" s="52" t="s">
        <v>56</v>
      </c>
      <c r="L14" s="52">
        <v>9200</v>
      </c>
      <c r="M14" s="410" t="s">
        <v>57</v>
      </c>
      <c r="N14" s="40" t="s">
        <v>58</v>
      </c>
      <c r="O14" s="40" t="s">
        <v>30</v>
      </c>
      <c r="P14" s="40" t="s">
        <v>31</v>
      </c>
      <c r="Q14" s="40" t="s">
        <v>59</v>
      </c>
      <c r="R14" s="40" t="s">
        <v>64</v>
      </c>
      <c r="S14" s="65"/>
      <c r="T14" s="38"/>
      <c r="U14" s="137"/>
      <c r="V14" s="137"/>
      <c r="W14" s="38" t="s">
        <v>955</v>
      </c>
    </row>
    <row r="15" spans="1:25" x14ac:dyDescent="0.35">
      <c r="A15" s="40" t="s">
        <v>49</v>
      </c>
      <c r="B15" s="41" t="s">
        <v>50</v>
      </c>
      <c r="C15" s="40" t="s">
        <v>51</v>
      </c>
      <c r="D15" s="40" t="s">
        <v>52</v>
      </c>
      <c r="E15" s="40" t="s">
        <v>53</v>
      </c>
      <c r="F15" s="40" t="s">
        <v>25</v>
      </c>
      <c r="G15" s="40" t="s">
        <v>54</v>
      </c>
      <c r="H15" s="96" t="s">
        <v>25</v>
      </c>
      <c r="I15" s="81" t="s">
        <v>55</v>
      </c>
      <c r="J15" s="52"/>
      <c r="K15" s="52" t="s">
        <v>56</v>
      </c>
      <c r="L15" s="52">
        <v>9200</v>
      </c>
      <c r="M15" s="410" t="s">
        <v>57</v>
      </c>
      <c r="N15" s="40" t="s">
        <v>58</v>
      </c>
      <c r="O15" s="40" t="s">
        <v>30</v>
      </c>
      <c r="P15" s="40" t="s">
        <v>31</v>
      </c>
      <c r="Q15" s="40" t="s">
        <v>59</v>
      </c>
      <c r="R15" s="40" t="s">
        <v>60</v>
      </c>
      <c r="S15" s="65"/>
      <c r="T15" s="38"/>
      <c r="U15" s="137"/>
      <c r="V15" s="137"/>
      <c r="W15" s="38" t="s">
        <v>955</v>
      </c>
    </row>
    <row r="16" spans="1:25" x14ac:dyDescent="0.35">
      <c r="A16" s="40" t="s">
        <v>75</v>
      </c>
      <c r="B16" s="41" t="s">
        <v>76</v>
      </c>
      <c r="C16" s="40" t="s">
        <v>77</v>
      </c>
      <c r="D16" s="40" t="s">
        <v>52</v>
      </c>
      <c r="E16" s="40" t="s">
        <v>53</v>
      </c>
      <c r="F16" s="40" t="s">
        <v>25</v>
      </c>
      <c r="G16" s="40" t="s">
        <v>68</v>
      </c>
      <c r="H16" s="96" t="s">
        <v>25</v>
      </c>
      <c r="I16" s="81" t="s">
        <v>69</v>
      </c>
      <c r="J16" s="52"/>
      <c r="K16" s="52" t="s">
        <v>70</v>
      </c>
      <c r="L16" s="52">
        <v>562</v>
      </c>
      <c r="M16" s="410" t="s">
        <v>71</v>
      </c>
      <c r="N16" s="40" t="s">
        <v>72</v>
      </c>
      <c r="O16" s="40" t="s">
        <v>30</v>
      </c>
      <c r="P16" s="40" t="s">
        <v>31</v>
      </c>
      <c r="Q16" s="40" t="s">
        <v>73</v>
      </c>
      <c r="R16" s="40" t="s">
        <v>78</v>
      </c>
      <c r="S16" s="65"/>
      <c r="T16" s="38"/>
      <c r="U16" s="137"/>
      <c r="V16" s="137"/>
      <c r="W16" s="38" t="s">
        <v>955</v>
      </c>
    </row>
    <row r="17" spans="1:25" x14ac:dyDescent="0.35">
      <c r="A17" s="43" t="s">
        <v>65</v>
      </c>
      <c r="B17" s="44" t="s">
        <v>66</v>
      </c>
      <c r="C17" s="43" t="s">
        <v>67</v>
      </c>
      <c r="D17" s="43" t="s">
        <v>52</v>
      </c>
      <c r="E17" s="43" t="s">
        <v>53</v>
      </c>
      <c r="F17" s="43" t="s">
        <v>25</v>
      </c>
      <c r="G17" s="43" t="s">
        <v>68</v>
      </c>
      <c r="H17" s="153" t="s">
        <v>25</v>
      </c>
      <c r="I17" s="154" t="s">
        <v>69</v>
      </c>
      <c r="J17" s="53"/>
      <c r="K17" s="53" t="s">
        <v>70</v>
      </c>
      <c r="L17" s="53">
        <v>562</v>
      </c>
      <c r="M17" s="411" t="s">
        <v>71</v>
      </c>
      <c r="N17" s="43" t="s">
        <v>72</v>
      </c>
      <c r="O17" s="43" t="s">
        <v>30</v>
      </c>
      <c r="P17" s="43" t="s">
        <v>31</v>
      </c>
      <c r="Q17" s="43" t="s">
        <v>73</v>
      </c>
      <c r="R17" s="43" t="s">
        <v>74</v>
      </c>
      <c r="S17" s="164"/>
      <c r="T17" s="45"/>
      <c r="U17" s="137"/>
      <c r="V17" s="137"/>
      <c r="W17" s="45" t="s">
        <v>955</v>
      </c>
    </row>
    <row r="18" spans="1:25" s="118" customFormat="1" ht="43.5" x14ac:dyDescent="0.35">
      <c r="A18" s="464" t="s">
        <v>1129</v>
      </c>
      <c r="B18" s="465"/>
      <c r="C18" s="466"/>
      <c r="D18" s="466"/>
      <c r="E18" s="467" t="s">
        <v>1130</v>
      </c>
      <c r="F18" s="468" t="s">
        <v>25</v>
      </c>
      <c r="G18" s="469">
        <v>0.39583333333333331</v>
      </c>
      <c r="H18" s="470" t="s">
        <v>25</v>
      </c>
      <c r="I18" s="471">
        <v>0.47569444444444442</v>
      </c>
      <c r="J18" s="472" t="s">
        <v>970</v>
      </c>
      <c r="K18" s="473" t="s">
        <v>985</v>
      </c>
      <c r="L18" s="473" t="s">
        <v>1131</v>
      </c>
      <c r="M18" s="474" t="s">
        <v>99</v>
      </c>
      <c r="N18" s="467" t="s">
        <v>100</v>
      </c>
      <c r="O18" s="467" t="s">
        <v>30</v>
      </c>
      <c r="P18" s="468"/>
      <c r="Q18" s="468"/>
      <c r="R18" s="468"/>
      <c r="S18" s="475">
        <v>1</v>
      </c>
      <c r="T18" s="467" t="s">
        <v>992</v>
      </c>
      <c r="U18" s="478">
        <f>340/2</f>
        <v>170</v>
      </c>
      <c r="V18" s="473" t="s">
        <v>1159</v>
      </c>
      <c r="W18" s="479" t="s">
        <v>1134</v>
      </c>
      <c r="X18" s="479" t="s">
        <v>1132</v>
      </c>
      <c r="Y18" s="476"/>
    </row>
    <row r="19" spans="1:25" x14ac:dyDescent="0.35">
      <c r="A19" s="38" t="s">
        <v>79</v>
      </c>
      <c r="B19" s="39" t="s">
        <v>80</v>
      </c>
      <c r="C19" s="38" t="s">
        <v>81</v>
      </c>
      <c r="D19" s="38" t="s">
        <v>82</v>
      </c>
      <c r="E19" s="38" t="s">
        <v>83</v>
      </c>
      <c r="F19" s="38" t="s">
        <v>25</v>
      </c>
      <c r="G19" s="38" t="s">
        <v>84</v>
      </c>
      <c r="H19" s="94" t="s">
        <v>25</v>
      </c>
      <c r="I19" s="80" t="s">
        <v>85</v>
      </c>
      <c r="J19" s="58"/>
      <c r="K19" s="58" t="s">
        <v>27</v>
      </c>
      <c r="L19" s="58">
        <v>8398</v>
      </c>
      <c r="M19" s="409" t="s">
        <v>86</v>
      </c>
      <c r="N19" s="38" t="s">
        <v>87</v>
      </c>
      <c r="O19" s="38" t="s">
        <v>30</v>
      </c>
      <c r="P19" s="38" t="s">
        <v>31</v>
      </c>
      <c r="Q19" s="38" t="s">
        <v>88</v>
      </c>
      <c r="R19" s="38" t="s">
        <v>89</v>
      </c>
      <c r="S19" s="65"/>
      <c r="T19" s="38"/>
      <c r="U19" s="137"/>
      <c r="V19" s="137"/>
      <c r="W19" s="38" t="s">
        <v>955</v>
      </c>
    </row>
    <row r="20" spans="1:25" x14ac:dyDescent="0.35">
      <c r="A20" s="40" t="s">
        <v>90</v>
      </c>
      <c r="B20" s="41" t="s">
        <v>91</v>
      </c>
      <c r="C20" s="40" t="s">
        <v>92</v>
      </c>
      <c r="D20" s="40" t="s">
        <v>82</v>
      </c>
      <c r="E20" s="40" t="s">
        <v>83</v>
      </c>
      <c r="F20" s="43" t="s">
        <v>25</v>
      </c>
      <c r="G20" s="40" t="s">
        <v>84</v>
      </c>
      <c r="H20" s="96" t="s">
        <v>25</v>
      </c>
      <c r="I20" s="81" t="s">
        <v>85</v>
      </c>
      <c r="J20" s="52"/>
      <c r="K20" s="52" t="s">
        <v>27</v>
      </c>
      <c r="L20" s="52">
        <v>8398</v>
      </c>
      <c r="M20" s="410" t="s">
        <v>86</v>
      </c>
      <c r="N20" s="40" t="s">
        <v>87</v>
      </c>
      <c r="O20" s="40" t="s">
        <v>30</v>
      </c>
      <c r="P20" s="40" t="s">
        <v>31</v>
      </c>
      <c r="Q20" s="40" t="s">
        <v>88</v>
      </c>
      <c r="R20" s="40" t="s">
        <v>93</v>
      </c>
      <c r="S20" s="65"/>
      <c r="T20" s="38"/>
      <c r="U20" s="137"/>
      <c r="V20" s="137"/>
      <c r="W20" s="38" t="s">
        <v>955</v>
      </c>
    </row>
    <row r="21" spans="1:25" s="118" customFormat="1" ht="43.5" x14ac:dyDescent="0.35">
      <c r="A21" s="464" t="s">
        <v>1146</v>
      </c>
      <c r="B21" s="465"/>
      <c r="C21" s="466"/>
      <c r="D21" s="466"/>
      <c r="E21" s="467" t="s">
        <v>1130</v>
      </c>
      <c r="F21" s="468" t="s">
        <v>23</v>
      </c>
      <c r="G21" s="469">
        <v>0.60416666666666663</v>
      </c>
      <c r="H21" s="470" t="s">
        <v>25</v>
      </c>
      <c r="I21" s="471">
        <v>0.68402777777777779</v>
      </c>
      <c r="J21" s="472" t="s">
        <v>970</v>
      </c>
      <c r="K21" s="473" t="s">
        <v>985</v>
      </c>
      <c r="L21" s="473" t="s">
        <v>986</v>
      </c>
      <c r="M21" s="474" t="s">
        <v>99</v>
      </c>
      <c r="N21" s="467" t="s">
        <v>100</v>
      </c>
      <c r="O21" s="467" t="s">
        <v>30</v>
      </c>
      <c r="P21" s="468"/>
      <c r="Q21" s="468"/>
      <c r="R21" s="468"/>
      <c r="S21" s="475">
        <v>1</v>
      </c>
      <c r="T21" s="467" t="s">
        <v>992</v>
      </c>
      <c r="U21" s="478">
        <f>340/2</f>
        <v>170</v>
      </c>
      <c r="V21" s="473" t="s">
        <v>1159</v>
      </c>
      <c r="W21" s="479" t="s">
        <v>1134</v>
      </c>
      <c r="X21" s="479" t="s">
        <v>1132</v>
      </c>
      <c r="Y21" s="476"/>
    </row>
    <row r="22" spans="1:25" x14ac:dyDescent="0.35">
      <c r="B22" s="6"/>
      <c r="C22" s="5"/>
      <c r="D22" s="5"/>
      <c r="E22" s="5"/>
      <c r="F22" s="3"/>
      <c r="G22" s="5"/>
      <c r="H22" s="98"/>
      <c r="I22" s="82"/>
      <c r="J22" s="48"/>
      <c r="K22" s="48"/>
      <c r="L22" s="48"/>
      <c r="M22" s="208"/>
      <c r="N22" s="5"/>
      <c r="O22" s="5"/>
      <c r="P22" s="5"/>
      <c r="Q22" s="5"/>
      <c r="R22" s="5"/>
      <c r="S22" s="71"/>
      <c r="T22" s="3"/>
      <c r="W22" s="3"/>
    </row>
    <row r="23" spans="1:25" x14ac:dyDescent="0.35">
      <c r="A23" s="395" t="s">
        <v>1027</v>
      </c>
      <c r="B23" s="6"/>
      <c r="C23" s="5"/>
      <c r="D23" s="5"/>
      <c r="E23" s="5"/>
      <c r="F23" s="5"/>
      <c r="G23" s="5"/>
      <c r="H23" s="98"/>
      <c r="I23" s="82"/>
      <c r="J23" s="48"/>
      <c r="K23" s="48"/>
      <c r="L23" s="48"/>
      <c r="M23" s="208"/>
      <c r="N23" s="5"/>
      <c r="O23" s="5"/>
      <c r="P23" s="5"/>
      <c r="Q23" s="5"/>
      <c r="R23" s="5"/>
      <c r="S23" s="66"/>
      <c r="T23" s="5"/>
      <c r="W23" s="5"/>
    </row>
    <row r="24" spans="1:25" x14ac:dyDescent="0.35">
      <c r="A24" s="40" t="s">
        <v>107</v>
      </c>
      <c r="B24" s="41" t="s">
        <v>108</v>
      </c>
      <c r="C24" s="40" t="s">
        <v>109</v>
      </c>
      <c r="D24" s="40" t="s">
        <v>110</v>
      </c>
      <c r="E24" s="40" t="s">
        <v>111</v>
      </c>
      <c r="F24" s="40" t="s">
        <v>25</v>
      </c>
      <c r="G24" s="40" t="s">
        <v>24</v>
      </c>
      <c r="H24" s="96" t="s">
        <v>112</v>
      </c>
      <c r="I24" s="81" t="s">
        <v>26</v>
      </c>
      <c r="J24" s="52"/>
      <c r="K24" s="52" t="s">
        <v>27</v>
      </c>
      <c r="L24" s="52">
        <v>28</v>
      </c>
      <c r="M24" s="410" t="s">
        <v>28</v>
      </c>
      <c r="N24" s="40" t="s">
        <v>29</v>
      </c>
      <c r="O24" s="40" t="s">
        <v>30</v>
      </c>
      <c r="P24" s="40" t="s">
        <v>31</v>
      </c>
      <c r="Q24" s="40" t="s">
        <v>113</v>
      </c>
      <c r="R24" s="40" t="s">
        <v>114</v>
      </c>
      <c r="S24" s="65"/>
      <c r="T24" s="38"/>
      <c r="U24" s="137"/>
      <c r="V24" s="137"/>
      <c r="W24" s="38" t="s">
        <v>955</v>
      </c>
    </row>
    <row r="25" spans="1:25" x14ac:dyDescent="0.35">
      <c r="A25" s="40" t="s">
        <v>115</v>
      </c>
      <c r="B25" s="41" t="s">
        <v>116</v>
      </c>
      <c r="C25" s="40" t="s">
        <v>117</v>
      </c>
      <c r="D25" s="40" t="s">
        <v>110</v>
      </c>
      <c r="E25" s="40" t="s">
        <v>111</v>
      </c>
      <c r="F25" s="40" t="s">
        <v>25</v>
      </c>
      <c r="G25" s="40" t="s">
        <v>24</v>
      </c>
      <c r="H25" s="96" t="s">
        <v>112</v>
      </c>
      <c r="I25" s="81" t="s">
        <v>26</v>
      </c>
      <c r="J25" s="52"/>
      <c r="K25" s="52" t="s">
        <v>27</v>
      </c>
      <c r="L25" s="52">
        <v>28</v>
      </c>
      <c r="M25" s="410" t="s">
        <v>28</v>
      </c>
      <c r="N25" s="40" t="s">
        <v>29</v>
      </c>
      <c r="O25" s="40" t="s">
        <v>30</v>
      </c>
      <c r="P25" s="40" t="s">
        <v>31</v>
      </c>
      <c r="Q25" s="40" t="s">
        <v>113</v>
      </c>
      <c r="R25" s="40" t="s">
        <v>118</v>
      </c>
      <c r="S25" s="65"/>
      <c r="T25" s="38"/>
      <c r="U25" s="137"/>
      <c r="V25" s="137"/>
      <c r="W25" s="38" t="s">
        <v>955</v>
      </c>
    </row>
    <row r="26" spans="1:25" x14ac:dyDescent="0.35">
      <c r="A26" s="40" t="s">
        <v>132</v>
      </c>
      <c r="B26" s="41" t="s">
        <v>133</v>
      </c>
      <c r="C26" s="40" t="s">
        <v>134</v>
      </c>
      <c r="D26" s="40" t="s">
        <v>128</v>
      </c>
      <c r="E26" s="40" t="s">
        <v>129</v>
      </c>
      <c r="F26" s="40" t="s">
        <v>112</v>
      </c>
      <c r="G26" s="40" t="s">
        <v>84</v>
      </c>
      <c r="H26" s="96" t="s">
        <v>112</v>
      </c>
      <c r="I26" s="81" t="s">
        <v>85</v>
      </c>
      <c r="J26" s="52"/>
      <c r="K26" s="52" t="s">
        <v>27</v>
      </c>
      <c r="L26" s="52">
        <v>8398</v>
      </c>
      <c r="M26" s="410" t="s">
        <v>86</v>
      </c>
      <c r="N26" s="40" t="s">
        <v>87</v>
      </c>
      <c r="O26" s="40" t="s">
        <v>30</v>
      </c>
      <c r="P26" s="40" t="s">
        <v>31</v>
      </c>
      <c r="Q26" s="40" t="s">
        <v>130</v>
      </c>
      <c r="R26" s="40" t="s">
        <v>135</v>
      </c>
      <c r="S26" s="65"/>
      <c r="T26" s="38"/>
      <c r="U26" s="137"/>
      <c r="V26" s="137"/>
      <c r="W26" s="38" t="s">
        <v>955</v>
      </c>
    </row>
    <row r="27" spans="1:25" x14ac:dyDescent="0.35">
      <c r="A27" s="43" t="s">
        <v>125</v>
      </c>
      <c r="B27" s="44" t="s">
        <v>126</v>
      </c>
      <c r="C27" s="43" t="s">
        <v>127</v>
      </c>
      <c r="D27" s="43" t="s">
        <v>128</v>
      </c>
      <c r="E27" s="43" t="s">
        <v>129</v>
      </c>
      <c r="F27" s="43" t="s">
        <v>112</v>
      </c>
      <c r="G27" s="43" t="s">
        <v>84</v>
      </c>
      <c r="H27" s="153" t="s">
        <v>112</v>
      </c>
      <c r="I27" s="154" t="s">
        <v>85</v>
      </c>
      <c r="J27" s="53"/>
      <c r="K27" s="53" t="s">
        <v>27</v>
      </c>
      <c r="L27" s="53">
        <v>8398</v>
      </c>
      <c r="M27" s="411" t="s">
        <v>86</v>
      </c>
      <c r="N27" s="43" t="s">
        <v>87</v>
      </c>
      <c r="O27" s="43" t="s">
        <v>30</v>
      </c>
      <c r="P27" s="43" t="s">
        <v>31</v>
      </c>
      <c r="Q27" s="43" t="s">
        <v>130</v>
      </c>
      <c r="R27" s="43" t="s">
        <v>131</v>
      </c>
      <c r="S27" s="164"/>
      <c r="T27" s="45"/>
      <c r="U27" s="137"/>
      <c r="V27" s="137"/>
      <c r="W27" s="45" t="s">
        <v>955</v>
      </c>
    </row>
    <row r="28" spans="1:25" s="118" customFormat="1" ht="43.5" x14ac:dyDescent="0.35">
      <c r="A28" s="464" t="s">
        <v>1139</v>
      </c>
      <c r="B28" s="486"/>
      <c r="C28" s="468"/>
      <c r="D28" s="468"/>
      <c r="E28" s="467" t="s">
        <v>83</v>
      </c>
      <c r="F28" s="487">
        <v>45211</v>
      </c>
      <c r="G28" s="488" t="s">
        <v>1141</v>
      </c>
      <c r="H28" s="470" t="s">
        <v>112</v>
      </c>
      <c r="I28" s="483" t="s">
        <v>85</v>
      </c>
      <c r="J28" s="472" t="s">
        <v>970</v>
      </c>
      <c r="K28" s="473" t="s">
        <v>978</v>
      </c>
      <c r="L28" s="473" t="s">
        <v>1140</v>
      </c>
      <c r="M28" s="484" t="s">
        <v>86</v>
      </c>
      <c r="N28" s="468" t="s">
        <v>87</v>
      </c>
      <c r="O28" s="468" t="s">
        <v>30</v>
      </c>
      <c r="P28" s="466"/>
      <c r="Q28" s="466"/>
      <c r="R28" s="466"/>
      <c r="S28" s="475">
        <v>1</v>
      </c>
      <c r="T28" s="467" t="s">
        <v>992</v>
      </c>
      <c r="U28" s="478">
        <f>340/2</f>
        <v>170</v>
      </c>
      <c r="V28" s="473" t="s">
        <v>1159</v>
      </c>
      <c r="W28" s="485" t="s">
        <v>1134</v>
      </c>
      <c r="X28" s="479" t="s">
        <v>1132</v>
      </c>
    </row>
    <row r="29" spans="1:25" x14ac:dyDescent="0.35">
      <c r="A29" s="38" t="s">
        <v>119</v>
      </c>
      <c r="B29" s="39" t="s">
        <v>120</v>
      </c>
      <c r="C29" s="38" t="s">
        <v>121</v>
      </c>
      <c r="D29" s="38" t="s">
        <v>82</v>
      </c>
      <c r="E29" s="38" t="s">
        <v>83</v>
      </c>
      <c r="F29" s="38" t="s">
        <v>112</v>
      </c>
      <c r="G29" s="38" t="s">
        <v>122</v>
      </c>
      <c r="H29" s="94" t="s">
        <v>112</v>
      </c>
      <c r="I29" s="80" t="s">
        <v>85</v>
      </c>
      <c r="J29" s="58"/>
      <c r="K29" s="58" t="s">
        <v>27</v>
      </c>
      <c r="L29" s="58">
        <v>9309</v>
      </c>
      <c r="M29" s="409" t="s">
        <v>99</v>
      </c>
      <c r="N29" s="38" t="s">
        <v>100</v>
      </c>
      <c r="O29" s="38" t="s">
        <v>30</v>
      </c>
      <c r="P29" s="38" t="s">
        <v>31</v>
      </c>
      <c r="Q29" s="38" t="s">
        <v>123</v>
      </c>
      <c r="R29" s="38" t="s">
        <v>124</v>
      </c>
      <c r="S29" s="65"/>
      <c r="T29" s="38"/>
      <c r="U29" s="137"/>
      <c r="V29" s="137"/>
      <c r="W29" s="38" t="s">
        <v>955</v>
      </c>
      <c r="X29" s="11" t="s">
        <v>1028</v>
      </c>
    </row>
    <row r="30" spans="1:25" x14ac:dyDescent="0.35">
      <c r="A30" s="40" t="s">
        <v>136</v>
      </c>
      <c r="B30" s="41" t="s">
        <v>137</v>
      </c>
      <c r="C30" s="40" t="s">
        <v>138</v>
      </c>
      <c r="D30" s="40" t="s">
        <v>82</v>
      </c>
      <c r="E30" s="40" t="s">
        <v>83</v>
      </c>
      <c r="F30" s="40" t="s">
        <v>112</v>
      </c>
      <c r="G30" s="40" t="s">
        <v>122</v>
      </c>
      <c r="H30" s="96" t="s">
        <v>112</v>
      </c>
      <c r="I30" s="81" t="s">
        <v>85</v>
      </c>
      <c r="J30" s="52"/>
      <c r="K30" s="52" t="s">
        <v>27</v>
      </c>
      <c r="L30" s="52">
        <v>9309</v>
      </c>
      <c r="M30" s="410" t="s">
        <v>99</v>
      </c>
      <c r="N30" s="40" t="s">
        <v>100</v>
      </c>
      <c r="O30" s="40" t="s">
        <v>30</v>
      </c>
      <c r="P30" s="40" t="s">
        <v>31</v>
      </c>
      <c r="Q30" s="40" t="s">
        <v>139</v>
      </c>
      <c r="R30" s="40" t="s">
        <v>140</v>
      </c>
      <c r="S30" s="163"/>
      <c r="T30" s="38"/>
      <c r="U30" s="137"/>
      <c r="V30" s="137"/>
      <c r="W30" s="38" t="s">
        <v>955</v>
      </c>
      <c r="X30" s="11" t="s">
        <v>1028</v>
      </c>
    </row>
    <row r="31" spans="1:25" x14ac:dyDescent="0.35">
      <c r="A31" s="40" t="s">
        <v>152</v>
      </c>
      <c r="B31" s="41" t="s">
        <v>153</v>
      </c>
      <c r="C31" s="40" t="s">
        <v>154</v>
      </c>
      <c r="D31" s="40" t="s">
        <v>144</v>
      </c>
      <c r="E31" s="40" t="s">
        <v>145</v>
      </c>
      <c r="F31" s="40" t="s">
        <v>112</v>
      </c>
      <c r="G31" s="40" t="s">
        <v>146</v>
      </c>
      <c r="H31" s="96" t="s">
        <v>112</v>
      </c>
      <c r="I31" s="81" t="s">
        <v>147</v>
      </c>
      <c r="J31" s="52"/>
      <c r="K31" s="52" t="s">
        <v>56</v>
      </c>
      <c r="L31" s="52">
        <v>9481</v>
      </c>
      <c r="M31" s="410" t="s">
        <v>148</v>
      </c>
      <c r="N31" s="40" t="s">
        <v>149</v>
      </c>
      <c r="O31" s="40" t="s">
        <v>30</v>
      </c>
      <c r="P31" s="40" t="s">
        <v>31</v>
      </c>
      <c r="Q31" s="40" t="s">
        <v>150</v>
      </c>
      <c r="R31" s="40" t="s">
        <v>155</v>
      </c>
      <c r="S31" s="65"/>
      <c r="T31" s="38"/>
      <c r="U31" s="137"/>
      <c r="V31" s="137"/>
      <c r="W31" s="38" t="s">
        <v>955</v>
      </c>
    </row>
    <row r="32" spans="1:25" x14ac:dyDescent="0.35">
      <c r="A32" s="43" t="s">
        <v>141</v>
      </c>
      <c r="B32" s="44" t="s">
        <v>142</v>
      </c>
      <c r="C32" s="43" t="s">
        <v>143</v>
      </c>
      <c r="D32" s="43" t="s">
        <v>144</v>
      </c>
      <c r="E32" s="43" t="s">
        <v>145</v>
      </c>
      <c r="F32" s="43" t="s">
        <v>112</v>
      </c>
      <c r="G32" s="43" t="s">
        <v>146</v>
      </c>
      <c r="H32" s="153" t="s">
        <v>112</v>
      </c>
      <c r="I32" s="154" t="s">
        <v>147</v>
      </c>
      <c r="J32" s="53"/>
      <c r="K32" s="53" t="s">
        <v>56</v>
      </c>
      <c r="L32" s="53">
        <v>9481</v>
      </c>
      <c r="M32" s="411" t="s">
        <v>148</v>
      </c>
      <c r="N32" s="43" t="s">
        <v>149</v>
      </c>
      <c r="O32" s="43" t="s">
        <v>30</v>
      </c>
      <c r="P32" s="43" t="s">
        <v>31</v>
      </c>
      <c r="Q32" s="43" t="s">
        <v>150</v>
      </c>
      <c r="R32" s="43" t="s">
        <v>151</v>
      </c>
      <c r="S32" s="164"/>
      <c r="T32" s="45"/>
      <c r="U32" s="137"/>
      <c r="V32" s="137"/>
      <c r="W32" s="45" t="s">
        <v>955</v>
      </c>
    </row>
    <row r="33" spans="1:24" s="118" customFormat="1" ht="31" customHeight="1" x14ac:dyDescent="0.35">
      <c r="A33" s="258" t="s">
        <v>163</v>
      </c>
      <c r="B33" s="259" t="s">
        <v>164</v>
      </c>
      <c r="C33" s="260" t="s">
        <v>165</v>
      </c>
      <c r="D33" s="260" t="s">
        <v>82</v>
      </c>
      <c r="E33" s="260" t="s">
        <v>83</v>
      </c>
      <c r="F33" s="260" t="s">
        <v>112</v>
      </c>
      <c r="G33" s="260" t="s">
        <v>159</v>
      </c>
      <c r="H33" s="261" t="s">
        <v>112</v>
      </c>
      <c r="I33" s="262" t="s">
        <v>160</v>
      </c>
      <c r="J33" s="129" t="s">
        <v>970</v>
      </c>
      <c r="K33" s="523">
        <v>0.72222222222222221</v>
      </c>
      <c r="L33" s="263" t="s">
        <v>1031</v>
      </c>
      <c r="M33" s="412" t="s">
        <v>86</v>
      </c>
      <c r="N33" s="260" t="s">
        <v>87</v>
      </c>
      <c r="O33" s="260" t="s">
        <v>30</v>
      </c>
      <c r="P33" s="260" t="s">
        <v>31</v>
      </c>
      <c r="Q33" s="260" t="s">
        <v>161</v>
      </c>
      <c r="R33" s="260" t="s">
        <v>166</v>
      </c>
      <c r="S33" s="264">
        <v>2</v>
      </c>
      <c r="T33" s="265" t="s">
        <v>1029</v>
      </c>
      <c r="U33" s="266">
        <v>340</v>
      </c>
      <c r="V33" s="530" t="s">
        <v>1159</v>
      </c>
      <c r="W33" s="265" t="s">
        <v>1029</v>
      </c>
      <c r="X33" s="267" t="s">
        <v>957</v>
      </c>
    </row>
    <row r="34" spans="1:24" s="118" customFormat="1" ht="31" customHeight="1" x14ac:dyDescent="0.35">
      <c r="A34" s="268" t="s">
        <v>156</v>
      </c>
      <c r="B34" s="269" t="s">
        <v>157</v>
      </c>
      <c r="C34" s="270" t="s">
        <v>158</v>
      </c>
      <c r="D34" s="270" t="s">
        <v>82</v>
      </c>
      <c r="E34" s="270" t="s">
        <v>83</v>
      </c>
      <c r="F34" s="270" t="s">
        <v>112</v>
      </c>
      <c r="G34" s="270" t="s">
        <v>159</v>
      </c>
      <c r="H34" s="271" t="s">
        <v>112</v>
      </c>
      <c r="I34" s="272" t="s">
        <v>160</v>
      </c>
      <c r="J34" s="130" t="s">
        <v>970</v>
      </c>
      <c r="K34" s="273" t="s">
        <v>995</v>
      </c>
      <c r="L34" s="273" t="s">
        <v>1031</v>
      </c>
      <c r="M34" s="413" t="s">
        <v>86</v>
      </c>
      <c r="N34" s="270" t="s">
        <v>87</v>
      </c>
      <c r="O34" s="270" t="s">
        <v>30</v>
      </c>
      <c r="P34" s="270" t="s">
        <v>31</v>
      </c>
      <c r="Q34" s="270" t="s">
        <v>161</v>
      </c>
      <c r="R34" s="270" t="s">
        <v>162</v>
      </c>
      <c r="S34" s="274"/>
      <c r="T34" s="275" t="s">
        <v>1030</v>
      </c>
      <c r="U34" s="276"/>
      <c r="V34" s="530"/>
      <c r="W34" s="275" t="s">
        <v>1030</v>
      </c>
      <c r="X34" s="277" t="s">
        <v>957</v>
      </c>
    </row>
    <row r="35" spans="1:24" x14ac:dyDescent="0.35">
      <c r="A35" s="3"/>
      <c r="B35" s="4"/>
      <c r="C35" s="3"/>
      <c r="D35" s="3"/>
      <c r="E35" s="3"/>
      <c r="F35" s="3"/>
      <c r="G35" s="3"/>
      <c r="H35" s="104"/>
      <c r="I35" s="105"/>
      <c r="J35" s="47"/>
      <c r="K35" s="47"/>
      <c r="L35" s="47"/>
      <c r="M35" s="368"/>
      <c r="N35" s="3"/>
      <c r="O35" s="3"/>
      <c r="P35" s="3"/>
      <c r="Q35" s="3"/>
      <c r="R35" s="3"/>
      <c r="S35" s="71"/>
      <c r="T35" s="3"/>
      <c r="W35" s="3"/>
    </row>
    <row r="36" spans="1:24" x14ac:dyDescent="0.35">
      <c r="A36" s="40" t="s">
        <v>355</v>
      </c>
      <c r="B36" s="41" t="s">
        <v>356</v>
      </c>
      <c r="C36" s="40" t="s">
        <v>357</v>
      </c>
      <c r="D36" s="40" t="s">
        <v>239</v>
      </c>
      <c r="E36" s="40" t="s">
        <v>240</v>
      </c>
      <c r="F36" s="40" t="s">
        <v>170</v>
      </c>
      <c r="G36" s="40" t="s">
        <v>347</v>
      </c>
      <c r="H36" s="96" t="s">
        <v>170</v>
      </c>
      <c r="I36" s="81" t="s">
        <v>348</v>
      </c>
      <c r="J36" s="52"/>
      <c r="K36" s="52" t="s">
        <v>27</v>
      </c>
      <c r="L36" s="52">
        <v>8586</v>
      </c>
      <c r="M36" s="410" t="s">
        <v>86</v>
      </c>
      <c r="N36" s="40" t="s">
        <v>87</v>
      </c>
      <c r="O36" s="40" t="s">
        <v>30</v>
      </c>
      <c r="P36" s="40" t="s">
        <v>31</v>
      </c>
      <c r="Q36" s="40" t="s">
        <v>358</v>
      </c>
      <c r="R36" s="40" t="s">
        <v>359</v>
      </c>
      <c r="S36" s="65"/>
      <c r="T36" s="38"/>
      <c r="U36" s="137"/>
      <c r="V36" s="137"/>
      <c r="W36" s="38" t="s">
        <v>955</v>
      </c>
    </row>
    <row r="37" spans="1:24" x14ac:dyDescent="0.35">
      <c r="A37" s="40" t="s">
        <v>360</v>
      </c>
      <c r="B37" s="41" t="s">
        <v>361</v>
      </c>
      <c r="C37" s="40" t="s">
        <v>362</v>
      </c>
      <c r="D37" s="40" t="s">
        <v>239</v>
      </c>
      <c r="E37" s="40" t="s">
        <v>240</v>
      </c>
      <c r="F37" s="40" t="s">
        <v>170</v>
      </c>
      <c r="G37" s="40" t="s">
        <v>363</v>
      </c>
      <c r="H37" s="96" t="s">
        <v>170</v>
      </c>
      <c r="I37" s="81" t="s">
        <v>364</v>
      </c>
      <c r="J37" s="52"/>
      <c r="K37" s="52" t="s">
        <v>250</v>
      </c>
      <c r="L37" s="52">
        <v>344</v>
      </c>
      <c r="M37" s="410" t="s">
        <v>251</v>
      </c>
      <c r="N37" s="40" t="s">
        <v>252</v>
      </c>
      <c r="O37" s="40" t="s">
        <v>30</v>
      </c>
      <c r="P37" s="40" t="s">
        <v>31</v>
      </c>
      <c r="Q37" s="40" t="s">
        <v>365</v>
      </c>
      <c r="R37" s="40" t="s">
        <v>366</v>
      </c>
      <c r="S37" s="65"/>
      <c r="T37" s="38"/>
      <c r="U37" s="137"/>
      <c r="V37" s="137"/>
      <c r="W37" s="38" t="s">
        <v>955</v>
      </c>
    </row>
    <row r="38" spans="1:24" x14ac:dyDescent="0.35">
      <c r="A38" s="40" t="s">
        <v>280</v>
      </c>
      <c r="B38" s="41" t="s">
        <v>281</v>
      </c>
      <c r="C38" s="40" t="s">
        <v>282</v>
      </c>
      <c r="D38" s="40" t="s">
        <v>239</v>
      </c>
      <c r="E38" s="40" t="s">
        <v>240</v>
      </c>
      <c r="F38" s="40" t="s">
        <v>170</v>
      </c>
      <c r="G38" s="40" t="s">
        <v>276</v>
      </c>
      <c r="H38" s="96" t="s">
        <v>170</v>
      </c>
      <c r="I38" s="81" t="s">
        <v>277</v>
      </c>
      <c r="J38" s="52"/>
      <c r="K38" s="52" t="s">
        <v>27</v>
      </c>
      <c r="L38" s="52">
        <v>8398</v>
      </c>
      <c r="M38" s="410" t="s">
        <v>86</v>
      </c>
      <c r="N38" s="40" t="s">
        <v>87</v>
      </c>
      <c r="O38" s="40" t="s">
        <v>30</v>
      </c>
      <c r="P38" s="40" t="s">
        <v>31</v>
      </c>
      <c r="Q38" s="40" t="s">
        <v>283</v>
      </c>
      <c r="R38" s="40" t="s">
        <v>284</v>
      </c>
      <c r="S38" s="65"/>
      <c r="T38" s="38"/>
      <c r="U38" s="137"/>
      <c r="V38" s="137"/>
      <c r="W38" s="38" t="s">
        <v>955</v>
      </c>
    </row>
    <row r="39" spans="1:24" x14ac:dyDescent="0.35">
      <c r="A39" s="40" t="s">
        <v>299</v>
      </c>
      <c r="B39" s="41" t="s">
        <v>300</v>
      </c>
      <c r="C39" s="40" t="s">
        <v>301</v>
      </c>
      <c r="D39" s="40" t="s">
        <v>239</v>
      </c>
      <c r="E39" s="40" t="s">
        <v>240</v>
      </c>
      <c r="F39" s="40" t="s">
        <v>170</v>
      </c>
      <c r="G39" s="40" t="s">
        <v>276</v>
      </c>
      <c r="H39" s="96" t="s">
        <v>170</v>
      </c>
      <c r="I39" s="81" t="s">
        <v>277</v>
      </c>
      <c r="J39" s="52"/>
      <c r="K39" s="52" t="s">
        <v>27</v>
      </c>
      <c r="L39" s="52">
        <v>8398</v>
      </c>
      <c r="M39" s="410" t="s">
        <v>86</v>
      </c>
      <c r="N39" s="40" t="s">
        <v>87</v>
      </c>
      <c r="O39" s="40" t="s">
        <v>30</v>
      </c>
      <c r="P39" s="40" t="s">
        <v>31</v>
      </c>
      <c r="Q39" s="40" t="s">
        <v>283</v>
      </c>
      <c r="R39" s="40" t="s">
        <v>302</v>
      </c>
      <c r="S39" s="65"/>
      <c r="T39" s="38"/>
      <c r="U39" s="137"/>
      <c r="V39" s="137"/>
      <c r="W39" s="38" t="s">
        <v>955</v>
      </c>
    </row>
    <row r="40" spans="1:24" x14ac:dyDescent="0.35">
      <c r="A40" s="40" t="s">
        <v>372</v>
      </c>
      <c r="B40" s="41" t="s">
        <v>373</v>
      </c>
      <c r="C40" s="40" t="s">
        <v>374</v>
      </c>
      <c r="D40" s="40" t="s">
        <v>82</v>
      </c>
      <c r="E40" s="40" t="s">
        <v>83</v>
      </c>
      <c r="F40" s="40" t="s">
        <v>170</v>
      </c>
      <c r="G40" s="40" t="s">
        <v>97</v>
      </c>
      <c r="H40" s="96" t="s">
        <v>170</v>
      </c>
      <c r="I40" s="81" t="s">
        <v>98</v>
      </c>
      <c r="J40" s="52"/>
      <c r="K40" s="52" t="s">
        <v>27</v>
      </c>
      <c r="L40" s="52">
        <v>9308</v>
      </c>
      <c r="M40" s="410" t="s">
        <v>99</v>
      </c>
      <c r="N40" s="40" t="s">
        <v>100</v>
      </c>
      <c r="O40" s="40" t="s">
        <v>30</v>
      </c>
      <c r="P40" s="40" t="s">
        <v>31</v>
      </c>
      <c r="Q40" s="40" t="s">
        <v>370</v>
      </c>
      <c r="R40" s="40" t="s">
        <v>375</v>
      </c>
      <c r="S40" s="65"/>
      <c r="T40" s="38"/>
      <c r="U40" s="137"/>
      <c r="V40" s="137"/>
      <c r="W40" s="38" t="s">
        <v>955</v>
      </c>
    </row>
    <row r="41" spans="1:24" x14ac:dyDescent="0.35">
      <c r="A41" s="40" t="s">
        <v>367</v>
      </c>
      <c r="B41" s="41" t="s">
        <v>368</v>
      </c>
      <c r="C41" s="40" t="s">
        <v>369</v>
      </c>
      <c r="D41" s="40" t="s">
        <v>82</v>
      </c>
      <c r="E41" s="40" t="s">
        <v>83</v>
      </c>
      <c r="F41" s="40" t="s">
        <v>170</v>
      </c>
      <c r="G41" s="40" t="s">
        <v>97</v>
      </c>
      <c r="H41" s="96" t="s">
        <v>170</v>
      </c>
      <c r="I41" s="81" t="s">
        <v>98</v>
      </c>
      <c r="J41" s="52"/>
      <c r="K41" s="52" t="s">
        <v>27</v>
      </c>
      <c r="L41" s="52">
        <v>9308</v>
      </c>
      <c r="M41" s="410" t="s">
        <v>99</v>
      </c>
      <c r="N41" s="40" t="s">
        <v>100</v>
      </c>
      <c r="O41" s="40" t="s">
        <v>30</v>
      </c>
      <c r="P41" s="40" t="s">
        <v>31</v>
      </c>
      <c r="Q41" s="40" t="s">
        <v>370</v>
      </c>
      <c r="R41" s="40" t="s">
        <v>371</v>
      </c>
      <c r="S41" s="65"/>
      <c r="T41" s="38"/>
      <c r="U41" s="137"/>
      <c r="V41" s="137"/>
      <c r="W41" s="38" t="s">
        <v>955</v>
      </c>
    </row>
    <row r="42" spans="1:24" x14ac:dyDescent="0.35">
      <c r="A42" s="40" t="s">
        <v>223</v>
      </c>
      <c r="B42" s="41" t="s">
        <v>224</v>
      </c>
      <c r="C42" s="40" t="s">
        <v>225</v>
      </c>
      <c r="D42" s="40" t="s">
        <v>193</v>
      </c>
      <c r="E42" s="40" t="s">
        <v>194</v>
      </c>
      <c r="F42" s="40" t="s">
        <v>112</v>
      </c>
      <c r="G42" s="40" t="s">
        <v>24</v>
      </c>
      <c r="H42" s="96" t="s">
        <v>170</v>
      </c>
      <c r="I42" s="81" t="s">
        <v>26</v>
      </c>
      <c r="J42" s="52"/>
      <c r="K42" s="52" t="s">
        <v>27</v>
      </c>
      <c r="L42" s="52">
        <v>28</v>
      </c>
      <c r="M42" s="410" t="s">
        <v>28</v>
      </c>
      <c r="N42" s="40" t="s">
        <v>29</v>
      </c>
      <c r="O42" s="40" t="s">
        <v>30</v>
      </c>
      <c r="P42" s="40" t="s">
        <v>31</v>
      </c>
      <c r="Q42" s="40" t="s">
        <v>195</v>
      </c>
      <c r="R42" s="40" t="s">
        <v>226</v>
      </c>
      <c r="S42" s="65"/>
      <c r="T42" s="38"/>
      <c r="U42" s="137"/>
      <c r="V42" s="137"/>
      <c r="W42" s="38" t="s">
        <v>955</v>
      </c>
    </row>
    <row r="43" spans="1:24" x14ac:dyDescent="0.35">
      <c r="A43" s="40" t="s">
        <v>334</v>
      </c>
      <c r="B43" s="41" t="s">
        <v>335</v>
      </c>
      <c r="C43" s="40" t="s">
        <v>336</v>
      </c>
      <c r="D43" s="40" t="s">
        <v>320</v>
      </c>
      <c r="E43" s="40" t="s">
        <v>321</v>
      </c>
      <c r="F43" s="40" t="s">
        <v>170</v>
      </c>
      <c r="G43" s="40" t="s">
        <v>322</v>
      </c>
      <c r="H43" s="96" t="s">
        <v>170</v>
      </c>
      <c r="I43" s="81" t="s">
        <v>323</v>
      </c>
      <c r="J43" s="52"/>
      <c r="K43" s="52" t="s">
        <v>324</v>
      </c>
      <c r="L43" s="52">
        <v>1060</v>
      </c>
      <c r="M43" s="410" t="s">
        <v>57</v>
      </c>
      <c r="N43" s="40" t="s">
        <v>58</v>
      </c>
      <c r="O43" s="40" t="s">
        <v>30</v>
      </c>
      <c r="P43" s="40" t="s">
        <v>31</v>
      </c>
      <c r="Q43" s="40" t="s">
        <v>325</v>
      </c>
      <c r="R43" s="40" t="s">
        <v>337</v>
      </c>
      <c r="S43" s="65"/>
      <c r="T43" s="38"/>
      <c r="U43" s="137"/>
      <c r="V43" s="137"/>
      <c r="W43" s="38" t="s">
        <v>955</v>
      </c>
    </row>
    <row r="44" spans="1:24" x14ac:dyDescent="0.35">
      <c r="A44" s="40" t="s">
        <v>317</v>
      </c>
      <c r="B44" s="41" t="s">
        <v>318</v>
      </c>
      <c r="C44" s="40" t="s">
        <v>319</v>
      </c>
      <c r="D44" s="40" t="s">
        <v>320</v>
      </c>
      <c r="E44" s="40" t="s">
        <v>321</v>
      </c>
      <c r="F44" s="40" t="s">
        <v>170</v>
      </c>
      <c r="G44" s="257">
        <v>0.5</v>
      </c>
      <c r="H44" s="96" t="s">
        <v>170</v>
      </c>
      <c r="I44" s="81" t="s">
        <v>323</v>
      </c>
      <c r="J44" s="52"/>
      <c r="K44" s="52" t="s">
        <v>324</v>
      </c>
      <c r="L44" s="52">
        <v>1060</v>
      </c>
      <c r="M44" s="410" t="s">
        <v>57</v>
      </c>
      <c r="N44" s="40" t="s">
        <v>58</v>
      </c>
      <c r="O44" s="40" t="s">
        <v>30</v>
      </c>
      <c r="P44" s="40" t="s">
        <v>31</v>
      </c>
      <c r="Q44" s="40" t="s">
        <v>325</v>
      </c>
      <c r="R44" s="40" t="s">
        <v>326</v>
      </c>
      <c r="S44" s="65"/>
      <c r="T44" s="38"/>
      <c r="U44" s="137"/>
      <c r="V44" s="137"/>
      <c r="W44" s="38" t="s">
        <v>955</v>
      </c>
    </row>
    <row r="45" spans="1:24" x14ac:dyDescent="0.35">
      <c r="A45" s="40" t="s">
        <v>290</v>
      </c>
      <c r="B45" s="41" t="s">
        <v>291</v>
      </c>
      <c r="C45" s="40" t="s">
        <v>292</v>
      </c>
      <c r="D45" s="40" t="s">
        <v>239</v>
      </c>
      <c r="E45" s="40" t="s">
        <v>240</v>
      </c>
      <c r="F45" s="40" t="s">
        <v>170</v>
      </c>
      <c r="G45" s="40" t="s">
        <v>276</v>
      </c>
      <c r="H45" s="96" t="s">
        <v>170</v>
      </c>
      <c r="I45" s="81" t="s">
        <v>277</v>
      </c>
      <c r="J45" s="52"/>
      <c r="K45" s="52" t="s">
        <v>27</v>
      </c>
      <c r="L45" s="52">
        <v>8398</v>
      </c>
      <c r="M45" s="410" t="s">
        <v>86</v>
      </c>
      <c r="N45" s="40" t="s">
        <v>87</v>
      </c>
      <c r="O45" s="40" t="s">
        <v>30</v>
      </c>
      <c r="P45" s="40" t="s">
        <v>31</v>
      </c>
      <c r="Q45" s="40" t="s">
        <v>293</v>
      </c>
      <c r="R45" s="40" t="s">
        <v>294</v>
      </c>
      <c r="S45" s="65"/>
      <c r="T45" s="38"/>
      <c r="U45" s="137"/>
      <c r="V45" s="137"/>
      <c r="W45" s="38" t="s">
        <v>955</v>
      </c>
    </row>
    <row r="46" spans="1:24" x14ac:dyDescent="0.35">
      <c r="A46" s="40" t="s">
        <v>273</v>
      </c>
      <c r="B46" s="41" t="s">
        <v>274</v>
      </c>
      <c r="C46" s="40" t="s">
        <v>275</v>
      </c>
      <c r="D46" s="40" t="s">
        <v>239</v>
      </c>
      <c r="E46" s="40" t="s">
        <v>240</v>
      </c>
      <c r="F46" s="40" t="s">
        <v>170</v>
      </c>
      <c r="G46" s="40" t="s">
        <v>276</v>
      </c>
      <c r="H46" s="96" t="s">
        <v>170</v>
      </c>
      <c r="I46" s="81" t="s">
        <v>277</v>
      </c>
      <c r="J46" s="52"/>
      <c r="K46" s="52" t="s">
        <v>27</v>
      </c>
      <c r="L46" s="52">
        <v>8398</v>
      </c>
      <c r="M46" s="410" t="s">
        <v>86</v>
      </c>
      <c r="N46" s="40" t="s">
        <v>87</v>
      </c>
      <c r="O46" s="40" t="s">
        <v>30</v>
      </c>
      <c r="P46" s="40" t="s">
        <v>31</v>
      </c>
      <c r="Q46" s="40" t="s">
        <v>278</v>
      </c>
      <c r="R46" s="40" t="s">
        <v>279</v>
      </c>
      <c r="S46" s="65"/>
      <c r="T46" s="38"/>
      <c r="U46" s="137"/>
      <c r="V46" s="137"/>
      <c r="W46" s="38" t="s">
        <v>955</v>
      </c>
    </row>
    <row r="47" spans="1:24" x14ac:dyDescent="0.35">
      <c r="A47" s="40" t="s">
        <v>167</v>
      </c>
      <c r="B47" s="41" t="s">
        <v>168</v>
      </c>
      <c r="C47" s="40" t="s">
        <v>169</v>
      </c>
      <c r="D47" s="40" t="s">
        <v>82</v>
      </c>
      <c r="E47" s="40" t="s">
        <v>83</v>
      </c>
      <c r="F47" s="40" t="s">
        <v>112</v>
      </c>
      <c r="G47" s="40" t="s">
        <v>24</v>
      </c>
      <c r="H47" s="96" t="s">
        <v>170</v>
      </c>
      <c r="I47" s="81" t="s">
        <v>26</v>
      </c>
      <c r="J47" s="52"/>
      <c r="K47" s="52" t="s">
        <v>27</v>
      </c>
      <c r="L47" s="52">
        <v>28</v>
      </c>
      <c r="M47" s="410" t="s">
        <v>28</v>
      </c>
      <c r="N47" s="40" t="s">
        <v>29</v>
      </c>
      <c r="O47" s="40" t="s">
        <v>30</v>
      </c>
      <c r="P47" s="40" t="s">
        <v>31</v>
      </c>
      <c r="Q47" s="40" t="s">
        <v>171</v>
      </c>
      <c r="R47" s="40" t="s">
        <v>172</v>
      </c>
      <c r="S47" s="65"/>
      <c r="T47" s="38"/>
      <c r="U47" s="137"/>
      <c r="V47" s="137"/>
      <c r="W47" s="38" t="s">
        <v>955</v>
      </c>
    </row>
    <row r="48" spans="1:24" x14ac:dyDescent="0.35">
      <c r="A48" s="40" t="s">
        <v>219</v>
      </c>
      <c r="B48" s="41" t="s">
        <v>220</v>
      </c>
      <c r="C48" s="40" t="s">
        <v>221</v>
      </c>
      <c r="D48" s="40" t="s">
        <v>82</v>
      </c>
      <c r="E48" s="40" t="s">
        <v>83</v>
      </c>
      <c r="F48" s="40" t="s">
        <v>112</v>
      </c>
      <c r="G48" s="40" t="s">
        <v>24</v>
      </c>
      <c r="H48" s="96" t="s">
        <v>170</v>
      </c>
      <c r="I48" s="81" t="s">
        <v>26</v>
      </c>
      <c r="J48" s="52"/>
      <c r="K48" s="52" t="s">
        <v>27</v>
      </c>
      <c r="L48" s="52">
        <v>28</v>
      </c>
      <c r="M48" s="410" t="s">
        <v>28</v>
      </c>
      <c r="N48" s="40" t="s">
        <v>29</v>
      </c>
      <c r="O48" s="40" t="s">
        <v>30</v>
      </c>
      <c r="P48" s="40" t="s">
        <v>31</v>
      </c>
      <c r="Q48" s="40" t="s">
        <v>171</v>
      </c>
      <c r="R48" s="40" t="s">
        <v>222</v>
      </c>
      <c r="S48" s="65"/>
      <c r="T48" s="38"/>
      <c r="U48" s="137"/>
      <c r="V48" s="137"/>
      <c r="W48" s="38" t="s">
        <v>955</v>
      </c>
    </row>
    <row r="49" spans="1:23" x14ac:dyDescent="0.35">
      <c r="A49" s="40" t="s">
        <v>215</v>
      </c>
      <c r="B49" s="41" t="s">
        <v>216</v>
      </c>
      <c r="C49" s="40" t="s">
        <v>217</v>
      </c>
      <c r="D49" s="40" t="s">
        <v>176</v>
      </c>
      <c r="E49" s="40" t="s">
        <v>177</v>
      </c>
      <c r="F49" s="40" t="s">
        <v>112</v>
      </c>
      <c r="G49" s="40" t="s">
        <v>24</v>
      </c>
      <c r="H49" s="96" t="s">
        <v>170</v>
      </c>
      <c r="I49" s="81" t="s">
        <v>26</v>
      </c>
      <c r="J49" s="52"/>
      <c r="K49" s="52" t="s">
        <v>27</v>
      </c>
      <c r="L49" s="52">
        <v>28</v>
      </c>
      <c r="M49" s="410" t="s">
        <v>28</v>
      </c>
      <c r="N49" s="40" t="s">
        <v>29</v>
      </c>
      <c r="O49" s="40" t="s">
        <v>30</v>
      </c>
      <c r="P49" s="40" t="s">
        <v>31</v>
      </c>
      <c r="Q49" s="40" t="s">
        <v>178</v>
      </c>
      <c r="R49" s="40" t="s">
        <v>218</v>
      </c>
      <c r="S49" s="65"/>
      <c r="T49" s="38"/>
      <c r="U49" s="137"/>
      <c r="V49" s="137"/>
      <c r="W49" s="38" t="s">
        <v>955</v>
      </c>
    </row>
    <row r="50" spans="1:23" x14ac:dyDescent="0.35">
      <c r="A50" s="40" t="s">
        <v>173</v>
      </c>
      <c r="B50" s="41" t="s">
        <v>174</v>
      </c>
      <c r="C50" s="40" t="s">
        <v>175</v>
      </c>
      <c r="D50" s="40" t="s">
        <v>176</v>
      </c>
      <c r="E50" s="40" t="s">
        <v>177</v>
      </c>
      <c r="F50" s="40" t="s">
        <v>112</v>
      </c>
      <c r="G50" s="40" t="s">
        <v>24</v>
      </c>
      <c r="H50" s="96" t="s">
        <v>170</v>
      </c>
      <c r="I50" s="81" t="s">
        <v>26</v>
      </c>
      <c r="J50" s="52"/>
      <c r="K50" s="52" t="s">
        <v>27</v>
      </c>
      <c r="L50" s="52">
        <v>28</v>
      </c>
      <c r="M50" s="410" t="s">
        <v>28</v>
      </c>
      <c r="N50" s="40" t="s">
        <v>29</v>
      </c>
      <c r="O50" s="40" t="s">
        <v>30</v>
      </c>
      <c r="P50" s="40" t="s">
        <v>31</v>
      </c>
      <c r="Q50" s="40" t="s">
        <v>178</v>
      </c>
      <c r="R50" s="40" t="s">
        <v>179</v>
      </c>
      <c r="S50" s="65"/>
      <c r="T50" s="38"/>
      <c r="U50" s="137"/>
      <c r="V50" s="137"/>
      <c r="W50" s="38" t="s">
        <v>955</v>
      </c>
    </row>
    <row r="51" spans="1:23" x14ac:dyDescent="0.35">
      <c r="A51" s="40" t="s">
        <v>327</v>
      </c>
      <c r="B51" s="41" t="s">
        <v>328</v>
      </c>
      <c r="C51" s="40" t="s">
        <v>329</v>
      </c>
      <c r="D51" s="40" t="s">
        <v>330</v>
      </c>
      <c r="E51" s="40" t="s">
        <v>331</v>
      </c>
      <c r="F51" s="40" t="s">
        <v>170</v>
      </c>
      <c r="G51" s="40" t="s">
        <v>322</v>
      </c>
      <c r="H51" s="96" t="s">
        <v>170</v>
      </c>
      <c r="I51" s="81" t="s">
        <v>323</v>
      </c>
      <c r="J51" s="52"/>
      <c r="K51" s="52" t="s">
        <v>56</v>
      </c>
      <c r="L51" s="52">
        <v>9202</v>
      </c>
      <c r="M51" s="410" t="s">
        <v>57</v>
      </c>
      <c r="N51" s="40" t="s">
        <v>58</v>
      </c>
      <c r="O51" s="40" t="s">
        <v>30</v>
      </c>
      <c r="P51" s="40" t="s">
        <v>31</v>
      </c>
      <c r="Q51" s="40" t="s">
        <v>332</v>
      </c>
      <c r="R51" s="40" t="s">
        <v>333</v>
      </c>
      <c r="S51" s="65"/>
      <c r="T51" s="38"/>
      <c r="U51" s="137"/>
      <c r="V51" s="137"/>
      <c r="W51" s="38" t="s">
        <v>955</v>
      </c>
    </row>
    <row r="52" spans="1:23" x14ac:dyDescent="0.35">
      <c r="A52" s="40" t="s">
        <v>204</v>
      </c>
      <c r="B52" s="41" t="s">
        <v>198</v>
      </c>
      <c r="C52" s="40" t="s">
        <v>205</v>
      </c>
      <c r="D52" s="40" t="s">
        <v>200</v>
      </c>
      <c r="E52" s="40" t="s">
        <v>201</v>
      </c>
      <c r="F52" s="40" t="s">
        <v>112</v>
      </c>
      <c r="G52" s="40" t="s">
        <v>24</v>
      </c>
      <c r="H52" s="96" t="s">
        <v>170</v>
      </c>
      <c r="I52" s="81" t="s">
        <v>26</v>
      </c>
      <c r="J52" s="52"/>
      <c r="K52" s="52" t="s">
        <v>27</v>
      </c>
      <c r="L52" s="52">
        <v>28</v>
      </c>
      <c r="M52" s="410" t="s">
        <v>28</v>
      </c>
      <c r="N52" s="40" t="s">
        <v>29</v>
      </c>
      <c r="O52" s="40" t="s">
        <v>30</v>
      </c>
      <c r="P52" s="40" t="s">
        <v>31</v>
      </c>
      <c r="Q52" s="40" t="s">
        <v>202</v>
      </c>
      <c r="R52" s="40" t="s">
        <v>206</v>
      </c>
      <c r="S52" s="65"/>
      <c r="T52" s="38"/>
      <c r="U52" s="137"/>
      <c r="V52" s="137"/>
      <c r="W52" s="38" t="s">
        <v>955</v>
      </c>
    </row>
    <row r="53" spans="1:23" x14ac:dyDescent="0.35">
      <c r="A53" s="40" t="s">
        <v>207</v>
      </c>
      <c r="B53" s="41" t="s">
        <v>208</v>
      </c>
      <c r="C53" s="40" t="s">
        <v>209</v>
      </c>
      <c r="D53" s="40" t="s">
        <v>28</v>
      </c>
      <c r="E53" s="40" t="s">
        <v>29</v>
      </c>
      <c r="F53" s="40" t="s">
        <v>112</v>
      </c>
      <c r="G53" s="40" t="s">
        <v>24</v>
      </c>
      <c r="H53" s="96" t="s">
        <v>170</v>
      </c>
      <c r="I53" s="81" t="s">
        <v>26</v>
      </c>
      <c r="J53" s="52"/>
      <c r="K53" s="52" t="s">
        <v>27</v>
      </c>
      <c r="L53" s="52">
        <v>28</v>
      </c>
      <c r="M53" s="410" t="s">
        <v>28</v>
      </c>
      <c r="N53" s="40" t="s">
        <v>29</v>
      </c>
      <c r="O53" s="40" t="s">
        <v>30</v>
      </c>
      <c r="P53" s="40" t="s">
        <v>31</v>
      </c>
      <c r="Q53" s="40" t="s">
        <v>183</v>
      </c>
      <c r="R53" s="40" t="s">
        <v>210</v>
      </c>
      <c r="S53" s="65"/>
      <c r="T53" s="38"/>
      <c r="U53" s="137"/>
      <c r="V53" s="137"/>
      <c r="W53" s="38" t="s">
        <v>955</v>
      </c>
    </row>
    <row r="54" spans="1:23" x14ac:dyDescent="0.35">
      <c r="A54" s="40" t="s">
        <v>313</v>
      </c>
      <c r="B54" s="41" t="s">
        <v>314</v>
      </c>
      <c r="C54" s="40" t="s">
        <v>315</v>
      </c>
      <c r="D54" s="40" t="s">
        <v>200</v>
      </c>
      <c r="E54" s="40" t="s">
        <v>201</v>
      </c>
      <c r="F54" s="40" t="s">
        <v>170</v>
      </c>
      <c r="G54" s="40" t="s">
        <v>146</v>
      </c>
      <c r="H54" s="96" t="s">
        <v>170</v>
      </c>
      <c r="I54" s="81" t="s">
        <v>147</v>
      </c>
      <c r="J54" s="52"/>
      <c r="K54" s="52" t="s">
        <v>56</v>
      </c>
      <c r="L54" s="52">
        <v>9481</v>
      </c>
      <c r="M54" s="410" t="s">
        <v>148</v>
      </c>
      <c r="N54" s="40" t="s">
        <v>149</v>
      </c>
      <c r="O54" s="40" t="s">
        <v>30</v>
      </c>
      <c r="P54" s="40" t="s">
        <v>31</v>
      </c>
      <c r="Q54" s="40" t="s">
        <v>311</v>
      </c>
      <c r="R54" s="40" t="s">
        <v>316</v>
      </c>
      <c r="S54" s="65"/>
      <c r="T54" s="38"/>
      <c r="U54" s="137"/>
      <c r="V54" s="137"/>
      <c r="W54" s="38" t="s">
        <v>955</v>
      </c>
    </row>
    <row r="55" spans="1:23" x14ac:dyDescent="0.35">
      <c r="A55" s="40" t="s">
        <v>308</v>
      </c>
      <c r="B55" s="41" t="s">
        <v>309</v>
      </c>
      <c r="C55" s="40" t="s">
        <v>310</v>
      </c>
      <c r="D55" s="40" t="s">
        <v>200</v>
      </c>
      <c r="E55" s="40" t="s">
        <v>201</v>
      </c>
      <c r="F55" s="40" t="s">
        <v>170</v>
      </c>
      <c r="G55" s="40" t="s">
        <v>146</v>
      </c>
      <c r="H55" s="96" t="s">
        <v>170</v>
      </c>
      <c r="I55" s="81" t="s">
        <v>147</v>
      </c>
      <c r="J55" s="52"/>
      <c r="K55" s="52" t="s">
        <v>56</v>
      </c>
      <c r="L55" s="52">
        <v>9481</v>
      </c>
      <c r="M55" s="410" t="s">
        <v>148</v>
      </c>
      <c r="N55" s="40" t="s">
        <v>149</v>
      </c>
      <c r="O55" s="40" t="s">
        <v>30</v>
      </c>
      <c r="P55" s="40" t="s">
        <v>31</v>
      </c>
      <c r="Q55" s="40" t="s">
        <v>311</v>
      </c>
      <c r="R55" s="40" t="s">
        <v>312</v>
      </c>
      <c r="S55" s="65"/>
      <c r="T55" s="38"/>
      <c r="U55" s="137"/>
      <c r="V55" s="137"/>
      <c r="W55" s="38" t="s">
        <v>955</v>
      </c>
    </row>
    <row r="56" spans="1:23" x14ac:dyDescent="0.35">
      <c r="A56" s="40" t="s">
        <v>190</v>
      </c>
      <c r="B56" s="41" t="s">
        <v>191</v>
      </c>
      <c r="C56" s="40" t="s">
        <v>192</v>
      </c>
      <c r="D56" s="40" t="s">
        <v>193</v>
      </c>
      <c r="E56" s="40" t="s">
        <v>194</v>
      </c>
      <c r="F56" s="40" t="s">
        <v>112</v>
      </c>
      <c r="G56" s="40" t="s">
        <v>24</v>
      </c>
      <c r="H56" s="96" t="s">
        <v>170</v>
      </c>
      <c r="I56" s="81" t="s">
        <v>26</v>
      </c>
      <c r="J56" s="52"/>
      <c r="K56" s="52" t="s">
        <v>27</v>
      </c>
      <c r="L56" s="52">
        <v>28</v>
      </c>
      <c r="M56" s="410" t="s">
        <v>28</v>
      </c>
      <c r="N56" s="40" t="s">
        <v>29</v>
      </c>
      <c r="O56" s="40" t="s">
        <v>30</v>
      </c>
      <c r="P56" s="40" t="s">
        <v>31</v>
      </c>
      <c r="Q56" s="40" t="s">
        <v>195</v>
      </c>
      <c r="R56" s="40" t="s">
        <v>196</v>
      </c>
      <c r="S56" s="65"/>
      <c r="T56" s="38"/>
      <c r="U56" s="137"/>
      <c r="V56" s="137"/>
      <c r="W56" s="38" t="s">
        <v>955</v>
      </c>
    </row>
    <row r="57" spans="1:23" x14ac:dyDescent="0.35">
      <c r="A57" s="40" t="s">
        <v>232</v>
      </c>
      <c r="B57" s="41" t="s">
        <v>233</v>
      </c>
      <c r="C57" s="40" t="s">
        <v>234</v>
      </c>
      <c r="D57" s="40" t="s">
        <v>28</v>
      </c>
      <c r="E57" s="40" t="s">
        <v>29</v>
      </c>
      <c r="F57" s="40" t="s">
        <v>112</v>
      </c>
      <c r="G57" s="40" t="s">
        <v>24</v>
      </c>
      <c r="H57" s="96" t="s">
        <v>170</v>
      </c>
      <c r="I57" s="81" t="s">
        <v>26</v>
      </c>
      <c r="J57" s="52"/>
      <c r="K57" s="52" t="s">
        <v>27</v>
      </c>
      <c r="L57" s="52">
        <v>28</v>
      </c>
      <c r="M57" s="410" t="s">
        <v>28</v>
      </c>
      <c r="N57" s="40" t="s">
        <v>29</v>
      </c>
      <c r="O57" s="40" t="s">
        <v>30</v>
      </c>
      <c r="P57" s="40" t="s">
        <v>31</v>
      </c>
      <c r="Q57" s="40" t="s">
        <v>230</v>
      </c>
      <c r="R57" s="40" t="s">
        <v>235</v>
      </c>
      <c r="S57" s="65"/>
      <c r="T57" s="38"/>
      <c r="U57" s="137"/>
      <c r="V57" s="137"/>
      <c r="W57" s="38" t="s">
        <v>955</v>
      </c>
    </row>
    <row r="58" spans="1:23" x14ac:dyDescent="0.35">
      <c r="A58" s="40" t="s">
        <v>246</v>
      </c>
      <c r="B58" s="41" t="s">
        <v>247</v>
      </c>
      <c r="C58" s="40" t="s">
        <v>248</v>
      </c>
      <c r="D58" s="40" t="s">
        <v>82</v>
      </c>
      <c r="E58" s="40" t="s">
        <v>83</v>
      </c>
      <c r="F58" s="40" t="s">
        <v>170</v>
      </c>
      <c r="G58" s="40" t="s">
        <v>55</v>
      </c>
      <c r="H58" s="96" t="s">
        <v>170</v>
      </c>
      <c r="I58" s="81" t="s">
        <v>249</v>
      </c>
      <c r="J58" s="52"/>
      <c r="K58" s="52" t="s">
        <v>250</v>
      </c>
      <c r="L58" s="52">
        <v>348</v>
      </c>
      <c r="M58" s="410" t="s">
        <v>251</v>
      </c>
      <c r="N58" s="40" t="s">
        <v>252</v>
      </c>
      <c r="O58" s="40" t="s">
        <v>30</v>
      </c>
      <c r="P58" s="40" t="s">
        <v>31</v>
      </c>
      <c r="Q58" s="40" t="s">
        <v>253</v>
      </c>
      <c r="R58" s="40" t="s">
        <v>254</v>
      </c>
      <c r="S58" s="65"/>
      <c r="T58" s="38"/>
      <c r="U58" s="137"/>
      <c r="V58" s="137"/>
      <c r="W58" s="38" t="s">
        <v>955</v>
      </c>
    </row>
    <row r="59" spans="1:23" x14ac:dyDescent="0.35">
      <c r="A59" s="40" t="s">
        <v>303</v>
      </c>
      <c r="B59" s="41" t="s">
        <v>304</v>
      </c>
      <c r="C59" s="40" t="s">
        <v>305</v>
      </c>
      <c r="D59" s="40" t="s">
        <v>82</v>
      </c>
      <c r="E59" s="40" t="s">
        <v>83</v>
      </c>
      <c r="F59" s="40" t="s">
        <v>170</v>
      </c>
      <c r="G59" s="40" t="s">
        <v>276</v>
      </c>
      <c r="H59" s="96" t="s">
        <v>170</v>
      </c>
      <c r="I59" s="81" t="s">
        <v>277</v>
      </c>
      <c r="J59" s="52"/>
      <c r="K59" s="52" t="s">
        <v>27</v>
      </c>
      <c r="L59" s="52">
        <v>8398</v>
      </c>
      <c r="M59" s="410" t="s">
        <v>86</v>
      </c>
      <c r="N59" s="40" t="s">
        <v>87</v>
      </c>
      <c r="O59" s="40" t="s">
        <v>30</v>
      </c>
      <c r="P59" s="40" t="s">
        <v>31</v>
      </c>
      <c r="Q59" s="40" t="s">
        <v>306</v>
      </c>
      <c r="R59" s="40" t="s">
        <v>307</v>
      </c>
      <c r="S59" s="65"/>
      <c r="T59" s="38"/>
      <c r="U59" s="137"/>
      <c r="V59" s="137"/>
      <c r="W59" s="38" t="s">
        <v>955</v>
      </c>
    </row>
    <row r="60" spans="1:23" x14ac:dyDescent="0.35">
      <c r="A60" s="40" t="s">
        <v>351</v>
      </c>
      <c r="B60" s="41" t="s">
        <v>352</v>
      </c>
      <c r="C60" s="40" t="s">
        <v>353</v>
      </c>
      <c r="D60" s="40" t="s">
        <v>345</v>
      </c>
      <c r="E60" s="40" t="s">
        <v>346</v>
      </c>
      <c r="F60" s="40" t="s">
        <v>170</v>
      </c>
      <c r="G60" s="40" t="s">
        <v>347</v>
      </c>
      <c r="H60" s="96" t="s">
        <v>170</v>
      </c>
      <c r="I60" s="81" t="s">
        <v>348</v>
      </c>
      <c r="J60" s="52"/>
      <c r="K60" s="52" t="s">
        <v>27</v>
      </c>
      <c r="L60" s="52">
        <v>8586</v>
      </c>
      <c r="M60" s="410" t="s">
        <v>86</v>
      </c>
      <c r="N60" s="40" t="s">
        <v>87</v>
      </c>
      <c r="O60" s="40" t="s">
        <v>30</v>
      </c>
      <c r="P60" s="40" t="s">
        <v>31</v>
      </c>
      <c r="Q60" s="40" t="s">
        <v>349</v>
      </c>
      <c r="R60" s="40" t="s">
        <v>354</v>
      </c>
      <c r="S60" s="65"/>
      <c r="T60" s="38"/>
      <c r="U60" s="137"/>
      <c r="V60" s="137"/>
      <c r="W60" s="38" t="s">
        <v>955</v>
      </c>
    </row>
    <row r="61" spans="1:23" x14ac:dyDescent="0.35">
      <c r="A61" s="40" t="s">
        <v>342</v>
      </c>
      <c r="B61" s="41" t="s">
        <v>343</v>
      </c>
      <c r="C61" s="40" t="s">
        <v>344</v>
      </c>
      <c r="D61" s="40" t="s">
        <v>345</v>
      </c>
      <c r="E61" s="40" t="s">
        <v>346</v>
      </c>
      <c r="F61" s="40" t="s">
        <v>170</v>
      </c>
      <c r="G61" s="40" t="s">
        <v>347</v>
      </c>
      <c r="H61" s="96" t="s">
        <v>170</v>
      </c>
      <c r="I61" s="81" t="s">
        <v>348</v>
      </c>
      <c r="J61" s="52"/>
      <c r="K61" s="52" t="s">
        <v>27</v>
      </c>
      <c r="L61" s="52">
        <v>8586</v>
      </c>
      <c r="M61" s="410" t="s">
        <v>86</v>
      </c>
      <c r="N61" s="40" t="s">
        <v>87</v>
      </c>
      <c r="O61" s="40" t="s">
        <v>30</v>
      </c>
      <c r="P61" s="40" t="s">
        <v>31</v>
      </c>
      <c r="Q61" s="40" t="s">
        <v>349</v>
      </c>
      <c r="R61" s="40" t="s">
        <v>350</v>
      </c>
      <c r="S61" s="65"/>
      <c r="T61" s="38"/>
      <c r="U61" s="137"/>
      <c r="V61" s="137"/>
      <c r="W61" s="38" t="s">
        <v>955</v>
      </c>
    </row>
    <row r="62" spans="1:23" x14ac:dyDescent="0.35">
      <c r="A62" s="40" t="s">
        <v>255</v>
      </c>
      <c r="B62" s="41" t="s">
        <v>256</v>
      </c>
      <c r="C62" s="40" t="s">
        <v>257</v>
      </c>
      <c r="D62" s="40" t="s">
        <v>82</v>
      </c>
      <c r="E62" s="40" t="s">
        <v>83</v>
      </c>
      <c r="F62" s="40" t="s">
        <v>170</v>
      </c>
      <c r="G62" s="40" t="s">
        <v>122</v>
      </c>
      <c r="H62" s="96" t="s">
        <v>170</v>
      </c>
      <c r="I62" s="81" t="s">
        <v>85</v>
      </c>
      <c r="J62" s="52"/>
      <c r="K62" s="52" t="s">
        <v>27</v>
      </c>
      <c r="L62" s="52">
        <v>9309</v>
      </c>
      <c r="M62" s="410" t="s">
        <v>99</v>
      </c>
      <c r="N62" s="40" t="s">
        <v>100</v>
      </c>
      <c r="O62" s="40" t="s">
        <v>30</v>
      </c>
      <c r="P62" s="40" t="s">
        <v>31</v>
      </c>
      <c r="Q62" s="40" t="s">
        <v>258</v>
      </c>
      <c r="R62" s="40" t="s">
        <v>259</v>
      </c>
      <c r="S62" s="65"/>
      <c r="T62" s="38"/>
      <c r="U62" s="137"/>
      <c r="V62" s="137"/>
      <c r="W62" s="38" t="s">
        <v>955</v>
      </c>
    </row>
    <row r="63" spans="1:23" x14ac:dyDescent="0.35">
      <c r="A63" s="40" t="s">
        <v>265</v>
      </c>
      <c r="B63" s="41" t="s">
        <v>266</v>
      </c>
      <c r="C63" s="40" t="s">
        <v>267</v>
      </c>
      <c r="D63" s="40" t="s">
        <v>82</v>
      </c>
      <c r="E63" s="40" t="s">
        <v>83</v>
      </c>
      <c r="F63" s="40" t="s">
        <v>170</v>
      </c>
      <c r="G63" s="40" t="s">
        <v>122</v>
      </c>
      <c r="H63" s="96" t="s">
        <v>170</v>
      </c>
      <c r="I63" s="81" t="s">
        <v>85</v>
      </c>
      <c r="J63" s="52"/>
      <c r="K63" s="52" t="s">
        <v>27</v>
      </c>
      <c r="L63" s="52">
        <v>9309</v>
      </c>
      <c r="M63" s="410" t="s">
        <v>99</v>
      </c>
      <c r="N63" s="40" t="s">
        <v>100</v>
      </c>
      <c r="O63" s="40" t="s">
        <v>30</v>
      </c>
      <c r="P63" s="40" t="s">
        <v>31</v>
      </c>
      <c r="Q63" s="40" t="s">
        <v>258</v>
      </c>
      <c r="R63" s="40" t="s">
        <v>268</v>
      </c>
      <c r="S63" s="65"/>
      <c r="T63" s="38"/>
      <c r="U63" s="137"/>
      <c r="V63" s="137"/>
      <c r="W63" s="38" t="s">
        <v>955</v>
      </c>
    </row>
    <row r="64" spans="1:23" x14ac:dyDescent="0.35">
      <c r="A64" s="40" t="s">
        <v>180</v>
      </c>
      <c r="B64" s="41" t="s">
        <v>181</v>
      </c>
      <c r="C64" s="40" t="s">
        <v>182</v>
      </c>
      <c r="D64" s="40" t="s">
        <v>28</v>
      </c>
      <c r="E64" s="40" t="s">
        <v>29</v>
      </c>
      <c r="F64" s="40" t="s">
        <v>112</v>
      </c>
      <c r="G64" s="40" t="s">
        <v>24</v>
      </c>
      <c r="H64" s="96" t="s">
        <v>170</v>
      </c>
      <c r="I64" s="81" t="s">
        <v>26</v>
      </c>
      <c r="J64" s="52"/>
      <c r="K64" s="52" t="s">
        <v>27</v>
      </c>
      <c r="L64" s="52">
        <v>28</v>
      </c>
      <c r="M64" s="410" t="s">
        <v>28</v>
      </c>
      <c r="N64" s="40" t="s">
        <v>29</v>
      </c>
      <c r="O64" s="40" t="s">
        <v>30</v>
      </c>
      <c r="P64" s="40" t="s">
        <v>31</v>
      </c>
      <c r="Q64" s="40" t="s">
        <v>183</v>
      </c>
      <c r="R64" s="40" t="s">
        <v>184</v>
      </c>
      <c r="S64" s="65"/>
      <c r="T64" s="38"/>
      <c r="U64" s="137"/>
      <c r="V64" s="137"/>
      <c r="W64" s="38" t="s">
        <v>955</v>
      </c>
    </row>
    <row r="65" spans="1:23" x14ac:dyDescent="0.35">
      <c r="A65" s="524" t="s">
        <v>338</v>
      </c>
      <c r="B65" s="41" t="s">
        <v>339</v>
      </c>
      <c r="C65" s="40" t="s">
        <v>340</v>
      </c>
      <c r="D65" s="40" t="s">
        <v>330</v>
      </c>
      <c r="E65" s="40" t="s">
        <v>331</v>
      </c>
      <c r="F65" s="40" t="s">
        <v>170</v>
      </c>
      <c r="G65" s="40" t="s">
        <v>322</v>
      </c>
      <c r="H65" s="96" t="s">
        <v>170</v>
      </c>
      <c r="I65" s="81" t="s">
        <v>323</v>
      </c>
      <c r="J65" s="52"/>
      <c r="K65" s="52" t="s">
        <v>56</v>
      </c>
      <c r="L65" s="52">
        <v>9202</v>
      </c>
      <c r="M65" s="410" t="s">
        <v>57</v>
      </c>
      <c r="N65" s="40" t="s">
        <v>58</v>
      </c>
      <c r="O65" s="40" t="s">
        <v>30</v>
      </c>
      <c r="P65" s="40" t="s">
        <v>31</v>
      </c>
      <c r="Q65" s="40" t="s">
        <v>332</v>
      </c>
      <c r="R65" s="40" t="s">
        <v>341</v>
      </c>
      <c r="S65" s="65"/>
      <c r="T65" s="38"/>
      <c r="U65" s="137"/>
      <c r="V65" s="137"/>
      <c r="W65" s="38" t="s">
        <v>955</v>
      </c>
    </row>
    <row r="66" spans="1:23" x14ac:dyDescent="0.35">
      <c r="A66" s="40" t="s">
        <v>227</v>
      </c>
      <c r="B66" s="41" t="s">
        <v>228</v>
      </c>
      <c r="C66" s="40" t="s">
        <v>229</v>
      </c>
      <c r="D66" s="40" t="s">
        <v>28</v>
      </c>
      <c r="E66" s="40" t="s">
        <v>29</v>
      </c>
      <c r="F66" s="40" t="s">
        <v>112</v>
      </c>
      <c r="G66" s="40" t="s">
        <v>24</v>
      </c>
      <c r="H66" s="96" t="s">
        <v>170</v>
      </c>
      <c r="I66" s="81" t="s">
        <v>26</v>
      </c>
      <c r="J66" s="52"/>
      <c r="K66" s="52" t="s">
        <v>27</v>
      </c>
      <c r="L66" s="52">
        <v>28</v>
      </c>
      <c r="M66" s="410" t="s">
        <v>28</v>
      </c>
      <c r="N66" s="40" t="s">
        <v>29</v>
      </c>
      <c r="O66" s="40" t="s">
        <v>30</v>
      </c>
      <c r="P66" s="40" t="s">
        <v>31</v>
      </c>
      <c r="Q66" s="40" t="s">
        <v>230</v>
      </c>
      <c r="R66" s="40" t="s">
        <v>231</v>
      </c>
      <c r="S66" s="65"/>
      <c r="T66" s="38"/>
      <c r="U66" s="137"/>
      <c r="V66" s="137"/>
      <c r="W66" s="38" t="s">
        <v>955</v>
      </c>
    </row>
    <row r="67" spans="1:23" x14ac:dyDescent="0.35">
      <c r="A67" s="40" t="s">
        <v>295</v>
      </c>
      <c r="B67" s="41" t="s">
        <v>296</v>
      </c>
      <c r="C67" s="40" t="s">
        <v>297</v>
      </c>
      <c r="D67" s="40" t="s">
        <v>239</v>
      </c>
      <c r="E67" s="40" t="s">
        <v>240</v>
      </c>
      <c r="F67" s="40" t="s">
        <v>170</v>
      </c>
      <c r="G67" s="40" t="s">
        <v>276</v>
      </c>
      <c r="H67" s="96" t="s">
        <v>170</v>
      </c>
      <c r="I67" s="81" t="s">
        <v>277</v>
      </c>
      <c r="J67" s="52"/>
      <c r="K67" s="52" t="s">
        <v>27</v>
      </c>
      <c r="L67" s="52">
        <v>8398</v>
      </c>
      <c r="M67" s="410" t="s">
        <v>86</v>
      </c>
      <c r="N67" s="40" t="s">
        <v>87</v>
      </c>
      <c r="O67" s="40" t="s">
        <v>30</v>
      </c>
      <c r="P67" s="40" t="s">
        <v>31</v>
      </c>
      <c r="Q67" s="40" t="s">
        <v>288</v>
      </c>
      <c r="R67" s="40" t="s">
        <v>298</v>
      </c>
      <c r="S67" s="65"/>
      <c r="T67" s="38"/>
      <c r="U67" s="137"/>
      <c r="V67" s="137"/>
      <c r="W67" s="38" t="s">
        <v>955</v>
      </c>
    </row>
    <row r="68" spans="1:23" x14ac:dyDescent="0.35">
      <c r="A68" s="40" t="s">
        <v>285</v>
      </c>
      <c r="B68" s="41" t="s">
        <v>286</v>
      </c>
      <c r="C68" s="40" t="s">
        <v>287</v>
      </c>
      <c r="D68" s="40" t="s">
        <v>239</v>
      </c>
      <c r="E68" s="40" t="s">
        <v>240</v>
      </c>
      <c r="F68" s="40" t="s">
        <v>170</v>
      </c>
      <c r="G68" s="40" t="s">
        <v>276</v>
      </c>
      <c r="H68" s="96" t="s">
        <v>170</v>
      </c>
      <c r="I68" s="81" t="s">
        <v>277</v>
      </c>
      <c r="J68" s="52"/>
      <c r="K68" s="52" t="s">
        <v>27</v>
      </c>
      <c r="L68" s="52">
        <v>8398</v>
      </c>
      <c r="M68" s="410" t="s">
        <v>86</v>
      </c>
      <c r="N68" s="40" t="s">
        <v>87</v>
      </c>
      <c r="O68" s="40" t="s">
        <v>30</v>
      </c>
      <c r="P68" s="40" t="s">
        <v>31</v>
      </c>
      <c r="Q68" s="40" t="s">
        <v>288</v>
      </c>
      <c r="R68" s="40" t="s">
        <v>289</v>
      </c>
      <c r="S68" s="65"/>
      <c r="T68" s="38"/>
      <c r="U68" s="137"/>
      <c r="V68" s="137"/>
      <c r="W68" s="38" t="s">
        <v>955</v>
      </c>
    </row>
    <row r="69" spans="1:23" x14ac:dyDescent="0.35">
      <c r="A69" s="40" t="s">
        <v>197</v>
      </c>
      <c r="B69" s="41" t="s">
        <v>198</v>
      </c>
      <c r="C69" s="40" t="s">
        <v>199</v>
      </c>
      <c r="D69" s="40" t="s">
        <v>200</v>
      </c>
      <c r="E69" s="40" t="s">
        <v>201</v>
      </c>
      <c r="F69" s="40" t="s">
        <v>112</v>
      </c>
      <c r="G69" s="40" t="s">
        <v>24</v>
      </c>
      <c r="H69" s="96" t="s">
        <v>170</v>
      </c>
      <c r="I69" s="81" t="s">
        <v>26</v>
      </c>
      <c r="J69" s="52"/>
      <c r="K69" s="52" t="s">
        <v>27</v>
      </c>
      <c r="L69" s="52">
        <v>28</v>
      </c>
      <c r="M69" s="410" t="s">
        <v>28</v>
      </c>
      <c r="N69" s="40" t="s">
        <v>29</v>
      </c>
      <c r="O69" s="40" t="s">
        <v>30</v>
      </c>
      <c r="P69" s="40" t="s">
        <v>31</v>
      </c>
      <c r="Q69" s="40" t="s">
        <v>202</v>
      </c>
      <c r="R69" s="40" t="s">
        <v>203</v>
      </c>
      <c r="S69" s="65"/>
      <c r="T69" s="38"/>
      <c r="U69" s="137"/>
      <c r="V69" s="137"/>
      <c r="W69" s="38" t="s">
        <v>955</v>
      </c>
    </row>
    <row r="70" spans="1:23" x14ac:dyDescent="0.35">
      <c r="A70" s="40" t="s">
        <v>185</v>
      </c>
      <c r="B70" s="41" t="s">
        <v>186</v>
      </c>
      <c r="C70" s="40" t="s">
        <v>187</v>
      </c>
      <c r="D70" s="40" t="s">
        <v>28</v>
      </c>
      <c r="E70" s="40" t="s">
        <v>29</v>
      </c>
      <c r="F70" s="40" t="s">
        <v>112</v>
      </c>
      <c r="G70" s="40" t="s">
        <v>24</v>
      </c>
      <c r="H70" s="96" t="s">
        <v>170</v>
      </c>
      <c r="I70" s="81" t="s">
        <v>26</v>
      </c>
      <c r="J70" s="52"/>
      <c r="K70" s="52" t="s">
        <v>27</v>
      </c>
      <c r="L70" s="52">
        <v>28</v>
      </c>
      <c r="M70" s="410" t="s">
        <v>28</v>
      </c>
      <c r="N70" s="40" t="s">
        <v>29</v>
      </c>
      <c r="O70" s="40" t="s">
        <v>30</v>
      </c>
      <c r="P70" s="40" t="s">
        <v>31</v>
      </c>
      <c r="Q70" s="40" t="s">
        <v>188</v>
      </c>
      <c r="R70" s="40" t="s">
        <v>189</v>
      </c>
      <c r="S70" s="65"/>
      <c r="T70" s="38"/>
      <c r="U70" s="137"/>
      <c r="V70" s="137"/>
      <c r="W70" s="38" t="s">
        <v>955</v>
      </c>
    </row>
    <row r="71" spans="1:23" x14ac:dyDescent="0.35">
      <c r="A71" s="40" t="s">
        <v>211</v>
      </c>
      <c r="B71" s="41" t="s">
        <v>212</v>
      </c>
      <c r="C71" s="40" t="s">
        <v>213</v>
      </c>
      <c r="D71" s="40" t="s">
        <v>28</v>
      </c>
      <c r="E71" s="40" t="s">
        <v>29</v>
      </c>
      <c r="F71" s="40" t="s">
        <v>112</v>
      </c>
      <c r="G71" s="40" t="s">
        <v>24</v>
      </c>
      <c r="H71" s="96" t="s">
        <v>170</v>
      </c>
      <c r="I71" s="81" t="s">
        <v>26</v>
      </c>
      <c r="J71" s="52"/>
      <c r="K71" s="52" t="s">
        <v>27</v>
      </c>
      <c r="L71" s="52">
        <v>28</v>
      </c>
      <c r="M71" s="410" t="s">
        <v>28</v>
      </c>
      <c r="N71" s="40" t="s">
        <v>29</v>
      </c>
      <c r="O71" s="40" t="s">
        <v>30</v>
      </c>
      <c r="P71" s="40" t="s">
        <v>31</v>
      </c>
      <c r="Q71" s="40" t="s">
        <v>188</v>
      </c>
      <c r="R71" s="40" t="s">
        <v>214</v>
      </c>
      <c r="S71" s="65"/>
      <c r="T71" s="38"/>
      <c r="U71" s="137"/>
      <c r="V71" s="137"/>
      <c r="W71" s="38" t="s">
        <v>955</v>
      </c>
    </row>
    <row r="72" spans="1:23" x14ac:dyDescent="0.35">
      <c r="A72" s="40" t="s">
        <v>269</v>
      </c>
      <c r="B72" s="41" t="s">
        <v>270</v>
      </c>
      <c r="C72" s="40" t="s">
        <v>271</v>
      </c>
      <c r="D72" s="40" t="s">
        <v>82</v>
      </c>
      <c r="E72" s="40" t="s">
        <v>83</v>
      </c>
      <c r="F72" s="40" t="s">
        <v>170</v>
      </c>
      <c r="G72" s="40" t="s">
        <v>122</v>
      </c>
      <c r="H72" s="96" t="s">
        <v>170</v>
      </c>
      <c r="I72" s="81" t="s">
        <v>85</v>
      </c>
      <c r="J72" s="52"/>
      <c r="K72" s="52" t="s">
        <v>27</v>
      </c>
      <c r="L72" s="52">
        <v>9309</v>
      </c>
      <c r="M72" s="410" t="s">
        <v>99</v>
      </c>
      <c r="N72" s="40" t="s">
        <v>100</v>
      </c>
      <c r="O72" s="40" t="s">
        <v>30</v>
      </c>
      <c r="P72" s="40" t="s">
        <v>31</v>
      </c>
      <c r="Q72" s="40" t="s">
        <v>263</v>
      </c>
      <c r="R72" s="40" t="s">
        <v>272</v>
      </c>
      <c r="S72" s="65"/>
      <c r="T72" s="38"/>
      <c r="U72" s="137"/>
      <c r="V72" s="137"/>
      <c r="W72" s="38" t="s">
        <v>955</v>
      </c>
    </row>
    <row r="73" spans="1:23" x14ac:dyDescent="0.35">
      <c r="A73" s="40" t="s">
        <v>260</v>
      </c>
      <c r="B73" s="41" t="s">
        <v>261</v>
      </c>
      <c r="C73" s="40" t="s">
        <v>262</v>
      </c>
      <c r="D73" s="40" t="s">
        <v>82</v>
      </c>
      <c r="E73" s="40" t="s">
        <v>83</v>
      </c>
      <c r="F73" s="40" t="s">
        <v>170</v>
      </c>
      <c r="G73" s="40" t="s">
        <v>122</v>
      </c>
      <c r="H73" s="96" t="s">
        <v>170</v>
      </c>
      <c r="I73" s="81" t="s">
        <v>85</v>
      </c>
      <c r="J73" s="52"/>
      <c r="K73" s="52" t="s">
        <v>27</v>
      </c>
      <c r="L73" s="52">
        <v>9309</v>
      </c>
      <c r="M73" s="410" t="s">
        <v>99</v>
      </c>
      <c r="N73" s="40" t="s">
        <v>100</v>
      </c>
      <c r="O73" s="40" t="s">
        <v>30</v>
      </c>
      <c r="P73" s="40" t="s">
        <v>31</v>
      </c>
      <c r="Q73" s="40" t="s">
        <v>263</v>
      </c>
      <c r="R73" s="40" t="s">
        <v>264</v>
      </c>
      <c r="S73" s="65"/>
      <c r="T73" s="38"/>
      <c r="U73" s="137"/>
      <c r="V73" s="137"/>
      <c r="W73" s="38" t="s">
        <v>955</v>
      </c>
    </row>
    <row r="74" spans="1:23" x14ac:dyDescent="0.35">
      <c r="A74" s="7"/>
      <c r="B74" s="8"/>
      <c r="C74" s="7"/>
      <c r="D74" s="7"/>
      <c r="E74" s="7"/>
      <c r="F74" s="7"/>
      <c r="G74" s="7"/>
      <c r="H74" s="99"/>
      <c r="I74" s="83"/>
      <c r="J74" s="49"/>
      <c r="K74" s="49"/>
      <c r="L74" s="49"/>
      <c r="M74" s="209"/>
      <c r="N74" s="7"/>
      <c r="O74" s="7"/>
      <c r="P74" s="7"/>
      <c r="Q74" s="7"/>
      <c r="R74" s="7"/>
      <c r="S74" s="67"/>
      <c r="T74" s="7"/>
      <c r="W74" s="7"/>
    </row>
    <row r="75" spans="1:23" x14ac:dyDescent="0.35">
      <c r="A75" s="395" t="s">
        <v>991</v>
      </c>
    </row>
    <row r="76" spans="1:23" x14ac:dyDescent="0.35">
      <c r="A76" s="16" t="s">
        <v>462</v>
      </c>
      <c r="B76" s="17" t="s">
        <v>463</v>
      </c>
      <c r="C76" s="18" t="s">
        <v>464</v>
      </c>
      <c r="D76" s="18" t="s">
        <v>411</v>
      </c>
      <c r="E76" s="18" t="s">
        <v>412</v>
      </c>
      <c r="F76" s="18" t="s">
        <v>170</v>
      </c>
      <c r="G76" s="18" t="s">
        <v>24</v>
      </c>
      <c r="H76" s="101" t="s">
        <v>379</v>
      </c>
      <c r="I76" s="84" t="s">
        <v>26</v>
      </c>
      <c r="J76" s="60" t="s">
        <v>970</v>
      </c>
      <c r="K76" s="50" t="s">
        <v>27</v>
      </c>
      <c r="L76" s="50">
        <v>28</v>
      </c>
      <c r="M76" s="204" t="s">
        <v>28</v>
      </c>
      <c r="N76" s="18" t="s">
        <v>29</v>
      </c>
      <c r="O76" s="18" t="s">
        <v>30</v>
      </c>
      <c r="P76" s="18" t="s">
        <v>31</v>
      </c>
      <c r="Q76" s="18" t="s">
        <v>413</v>
      </c>
      <c r="R76" s="19" t="s">
        <v>465</v>
      </c>
      <c r="S76" s="73">
        <v>18</v>
      </c>
      <c r="T76" s="33" t="s">
        <v>973</v>
      </c>
      <c r="U76" s="141">
        <f>545+25</f>
        <v>570</v>
      </c>
      <c r="V76" s="533" t="s">
        <v>1159</v>
      </c>
      <c r="W76" s="33"/>
    </row>
    <row r="77" spans="1:23" x14ac:dyDescent="0.35">
      <c r="A77" s="24" t="s">
        <v>408</v>
      </c>
      <c r="B77" s="6" t="s">
        <v>409</v>
      </c>
      <c r="C77" s="5" t="s">
        <v>410</v>
      </c>
      <c r="D77" s="5" t="s">
        <v>411</v>
      </c>
      <c r="E77" s="5" t="s">
        <v>412</v>
      </c>
      <c r="F77" s="5" t="s">
        <v>170</v>
      </c>
      <c r="G77" s="5" t="s">
        <v>24</v>
      </c>
      <c r="H77" s="98" t="s">
        <v>379</v>
      </c>
      <c r="I77" s="82" t="s">
        <v>26</v>
      </c>
      <c r="J77" s="61" t="s">
        <v>970</v>
      </c>
      <c r="K77" s="48" t="s">
        <v>27</v>
      </c>
      <c r="L77" s="48">
        <v>28</v>
      </c>
      <c r="M77" s="208" t="s">
        <v>28</v>
      </c>
      <c r="N77" s="5" t="s">
        <v>29</v>
      </c>
      <c r="O77" s="5" t="s">
        <v>30</v>
      </c>
      <c r="P77" s="5" t="s">
        <v>31</v>
      </c>
      <c r="Q77" s="5" t="s">
        <v>413</v>
      </c>
      <c r="R77" s="25" t="s">
        <v>414</v>
      </c>
      <c r="S77" s="66"/>
      <c r="T77" s="76"/>
      <c r="U77" s="143"/>
      <c r="V77" s="534"/>
      <c r="W77" s="76"/>
    </row>
    <row r="78" spans="1:23" x14ac:dyDescent="0.35">
      <c r="A78" s="24" t="s">
        <v>382</v>
      </c>
      <c r="B78" s="6" t="s">
        <v>383</v>
      </c>
      <c r="C78" s="5" t="s">
        <v>384</v>
      </c>
      <c r="D78" s="5" t="s">
        <v>320</v>
      </c>
      <c r="E78" s="5" t="s">
        <v>321</v>
      </c>
      <c r="F78" s="5" t="s">
        <v>170</v>
      </c>
      <c r="G78" s="5" t="s">
        <v>24</v>
      </c>
      <c r="H78" s="98" t="s">
        <v>379</v>
      </c>
      <c r="I78" s="82" t="s">
        <v>26</v>
      </c>
      <c r="J78" s="61" t="s">
        <v>970</v>
      </c>
      <c r="K78" s="48" t="s">
        <v>27</v>
      </c>
      <c r="L78" s="48">
        <v>28</v>
      </c>
      <c r="M78" s="208" t="s">
        <v>28</v>
      </c>
      <c r="N78" s="5" t="s">
        <v>29</v>
      </c>
      <c r="O78" s="5" t="s">
        <v>30</v>
      </c>
      <c r="P78" s="5" t="s">
        <v>31</v>
      </c>
      <c r="Q78" s="5" t="s">
        <v>385</v>
      </c>
      <c r="R78" s="25" t="s">
        <v>386</v>
      </c>
      <c r="S78" s="66"/>
      <c r="T78" s="31"/>
      <c r="U78" s="139"/>
      <c r="V78" s="139"/>
      <c r="W78" s="31"/>
    </row>
    <row r="79" spans="1:23" x14ac:dyDescent="0.35">
      <c r="A79" s="24" t="s">
        <v>445</v>
      </c>
      <c r="B79" s="6" t="s">
        <v>446</v>
      </c>
      <c r="C79" s="5" t="s">
        <v>447</v>
      </c>
      <c r="D79" s="5" t="s">
        <v>320</v>
      </c>
      <c r="E79" s="5" t="s">
        <v>321</v>
      </c>
      <c r="F79" s="5" t="s">
        <v>170</v>
      </c>
      <c r="G79" s="5" t="s">
        <v>24</v>
      </c>
      <c r="H79" s="98" t="s">
        <v>379</v>
      </c>
      <c r="I79" s="82" t="s">
        <v>26</v>
      </c>
      <c r="J79" s="61" t="s">
        <v>970</v>
      </c>
      <c r="K79" s="48" t="s">
        <v>27</v>
      </c>
      <c r="L79" s="48">
        <v>28</v>
      </c>
      <c r="M79" s="208" t="s">
        <v>28</v>
      </c>
      <c r="N79" s="5" t="s">
        <v>29</v>
      </c>
      <c r="O79" s="5" t="s">
        <v>30</v>
      </c>
      <c r="P79" s="5" t="s">
        <v>31</v>
      </c>
      <c r="Q79" s="5" t="s">
        <v>385</v>
      </c>
      <c r="R79" s="25" t="s">
        <v>448</v>
      </c>
      <c r="S79" s="66"/>
      <c r="T79" s="31"/>
      <c r="U79" s="139"/>
      <c r="V79" s="139"/>
      <c r="W79" s="31"/>
    </row>
    <row r="80" spans="1:23" x14ac:dyDescent="0.35">
      <c r="A80" s="24" t="s">
        <v>397</v>
      </c>
      <c r="B80" s="6" t="s">
        <v>398</v>
      </c>
      <c r="C80" s="5" t="s">
        <v>399</v>
      </c>
      <c r="D80" s="5" t="s">
        <v>239</v>
      </c>
      <c r="E80" s="5" t="s">
        <v>240</v>
      </c>
      <c r="F80" s="5" t="s">
        <v>170</v>
      </c>
      <c r="G80" s="5" t="s">
        <v>24</v>
      </c>
      <c r="H80" s="98" t="s">
        <v>379</v>
      </c>
      <c r="I80" s="82" t="s">
        <v>26</v>
      </c>
      <c r="J80" s="61" t="s">
        <v>970</v>
      </c>
      <c r="K80" s="48" t="s">
        <v>27</v>
      </c>
      <c r="L80" s="48">
        <v>28</v>
      </c>
      <c r="M80" s="208" t="s">
        <v>28</v>
      </c>
      <c r="N80" s="5" t="s">
        <v>29</v>
      </c>
      <c r="O80" s="5" t="s">
        <v>30</v>
      </c>
      <c r="P80" s="5" t="s">
        <v>31</v>
      </c>
      <c r="Q80" s="5" t="s">
        <v>400</v>
      </c>
      <c r="R80" s="25" t="s">
        <v>401</v>
      </c>
      <c r="S80" s="66"/>
      <c r="T80" s="31"/>
      <c r="U80" s="139"/>
      <c r="V80" s="139"/>
      <c r="W80" s="31"/>
    </row>
    <row r="81" spans="1:23" x14ac:dyDescent="0.35">
      <c r="A81" s="24" t="s">
        <v>473</v>
      </c>
      <c r="B81" s="6" t="s">
        <v>474</v>
      </c>
      <c r="C81" s="5" t="s">
        <v>475</v>
      </c>
      <c r="D81" s="5" t="s">
        <v>239</v>
      </c>
      <c r="E81" s="5" t="s">
        <v>240</v>
      </c>
      <c r="F81" s="5" t="s">
        <v>170</v>
      </c>
      <c r="G81" s="5" t="s">
        <v>24</v>
      </c>
      <c r="H81" s="98" t="s">
        <v>379</v>
      </c>
      <c r="I81" s="82" t="s">
        <v>26</v>
      </c>
      <c r="J81" s="61" t="s">
        <v>970</v>
      </c>
      <c r="K81" s="48" t="s">
        <v>27</v>
      </c>
      <c r="L81" s="48">
        <v>28</v>
      </c>
      <c r="M81" s="208" t="s">
        <v>28</v>
      </c>
      <c r="N81" s="5" t="s">
        <v>29</v>
      </c>
      <c r="O81" s="5" t="s">
        <v>30</v>
      </c>
      <c r="P81" s="5" t="s">
        <v>31</v>
      </c>
      <c r="Q81" s="5" t="s">
        <v>400</v>
      </c>
      <c r="R81" s="25" t="s">
        <v>476</v>
      </c>
      <c r="S81" s="66"/>
      <c r="T81" s="31"/>
      <c r="U81" s="139"/>
      <c r="V81" s="139"/>
      <c r="W81" s="31"/>
    </row>
    <row r="82" spans="1:23" x14ac:dyDescent="0.35">
      <c r="A82" s="24" t="s">
        <v>441</v>
      </c>
      <c r="B82" s="6" t="s">
        <v>442</v>
      </c>
      <c r="C82" s="5" t="s">
        <v>443</v>
      </c>
      <c r="D82" s="5" t="s">
        <v>82</v>
      </c>
      <c r="E82" s="5" t="s">
        <v>83</v>
      </c>
      <c r="F82" s="5" t="s">
        <v>170</v>
      </c>
      <c r="G82" s="5" t="s">
        <v>24</v>
      </c>
      <c r="H82" s="98" t="s">
        <v>379</v>
      </c>
      <c r="I82" s="82" t="s">
        <v>26</v>
      </c>
      <c r="J82" s="61" t="s">
        <v>970</v>
      </c>
      <c r="K82" s="48" t="s">
        <v>27</v>
      </c>
      <c r="L82" s="48">
        <v>28</v>
      </c>
      <c r="M82" s="208" t="s">
        <v>28</v>
      </c>
      <c r="N82" s="5" t="s">
        <v>29</v>
      </c>
      <c r="O82" s="5" t="s">
        <v>30</v>
      </c>
      <c r="P82" s="5" t="s">
        <v>31</v>
      </c>
      <c r="Q82" s="5" t="s">
        <v>395</v>
      </c>
      <c r="R82" s="25" t="s">
        <v>444</v>
      </c>
      <c r="S82" s="66"/>
      <c r="T82" s="31"/>
      <c r="U82" s="139"/>
      <c r="V82" s="139"/>
      <c r="W82" s="31"/>
    </row>
    <row r="83" spans="1:23" x14ac:dyDescent="0.35">
      <c r="A83" s="24" t="s">
        <v>392</v>
      </c>
      <c r="B83" s="6" t="s">
        <v>393</v>
      </c>
      <c r="C83" s="5" t="s">
        <v>394</v>
      </c>
      <c r="D83" s="5" t="s">
        <v>82</v>
      </c>
      <c r="E83" s="5" t="s">
        <v>83</v>
      </c>
      <c r="F83" s="5" t="s">
        <v>170</v>
      </c>
      <c r="G83" s="5" t="s">
        <v>24</v>
      </c>
      <c r="H83" s="98" t="s">
        <v>379</v>
      </c>
      <c r="I83" s="82" t="s">
        <v>26</v>
      </c>
      <c r="J83" s="61" t="s">
        <v>970</v>
      </c>
      <c r="K83" s="48" t="s">
        <v>27</v>
      </c>
      <c r="L83" s="48">
        <v>28</v>
      </c>
      <c r="M83" s="208" t="s">
        <v>28</v>
      </c>
      <c r="N83" s="5" t="s">
        <v>29</v>
      </c>
      <c r="O83" s="5" t="s">
        <v>30</v>
      </c>
      <c r="P83" s="5" t="s">
        <v>31</v>
      </c>
      <c r="Q83" s="5" t="s">
        <v>395</v>
      </c>
      <c r="R83" s="25" t="s">
        <v>396</v>
      </c>
      <c r="S83" s="66"/>
      <c r="T83" s="31"/>
      <c r="U83" s="139"/>
      <c r="V83" s="139"/>
      <c r="W83" s="31"/>
    </row>
    <row r="84" spans="1:23" x14ac:dyDescent="0.35">
      <c r="A84" s="24" t="s">
        <v>425</v>
      </c>
      <c r="B84" s="6" t="s">
        <v>426</v>
      </c>
      <c r="C84" s="5" t="s">
        <v>427</v>
      </c>
      <c r="D84" s="5" t="s">
        <v>428</v>
      </c>
      <c r="E84" s="5" t="s">
        <v>429</v>
      </c>
      <c r="F84" s="5" t="s">
        <v>170</v>
      </c>
      <c r="G84" s="5" t="s">
        <v>24</v>
      </c>
      <c r="H84" s="98" t="s">
        <v>379</v>
      </c>
      <c r="I84" s="82" t="s">
        <v>26</v>
      </c>
      <c r="J84" s="61" t="s">
        <v>970</v>
      </c>
      <c r="K84" s="48" t="s">
        <v>27</v>
      </c>
      <c r="L84" s="48">
        <v>28</v>
      </c>
      <c r="M84" s="208" t="s">
        <v>28</v>
      </c>
      <c r="N84" s="5" t="s">
        <v>29</v>
      </c>
      <c r="O84" s="5" t="s">
        <v>30</v>
      </c>
      <c r="P84" s="5" t="s">
        <v>31</v>
      </c>
      <c r="Q84" s="5" t="s">
        <v>430</v>
      </c>
      <c r="R84" s="25" t="s">
        <v>431</v>
      </c>
      <c r="S84" s="66"/>
      <c r="T84" s="31"/>
      <c r="U84" s="139"/>
      <c r="V84" s="139"/>
      <c r="W84" s="31"/>
    </row>
    <row r="85" spans="1:23" x14ac:dyDescent="0.35">
      <c r="A85" s="24" t="s">
        <v>466</v>
      </c>
      <c r="B85" s="6" t="s">
        <v>467</v>
      </c>
      <c r="C85" s="5" t="s">
        <v>468</v>
      </c>
      <c r="D85" s="5" t="s">
        <v>428</v>
      </c>
      <c r="E85" s="5" t="s">
        <v>429</v>
      </c>
      <c r="F85" s="5" t="s">
        <v>170</v>
      </c>
      <c r="G85" s="5" t="s">
        <v>24</v>
      </c>
      <c r="H85" s="98" t="s">
        <v>379</v>
      </c>
      <c r="I85" s="82" t="s">
        <v>26</v>
      </c>
      <c r="J85" s="61" t="s">
        <v>970</v>
      </c>
      <c r="K85" s="48" t="s">
        <v>27</v>
      </c>
      <c r="L85" s="48">
        <v>28</v>
      </c>
      <c r="M85" s="208" t="s">
        <v>28</v>
      </c>
      <c r="N85" s="5" t="s">
        <v>29</v>
      </c>
      <c r="O85" s="5" t="s">
        <v>30</v>
      </c>
      <c r="P85" s="5" t="s">
        <v>31</v>
      </c>
      <c r="Q85" s="5" t="s">
        <v>430</v>
      </c>
      <c r="R85" s="25" t="s">
        <v>469</v>
      </c>
      <c r="S85" s="66"/>
      <c r="T85" s="31"/>
      <c r="U85" s="139"/>
      <c r="V85" s="139"/>
      <c r="W85" s="31"/>
    </row>
    <row r="86" spans="1:23" x14ac:dyDescent="0.35">
      <c r="A86" s="24" t="s">
        <v>437</v>
      </c>
      <c r="B86" s="6" t="s">
        <v>438</v>
      </c>
      <c r="C86" s="5" t="s">
        <v>439</v>
      </c>
      <c r="D86" s="5" t="s">
        <v>320</v>
      </c>
      <c r="E86" s="5" t="s">
        <v>321</v>
      </c>
      <c r="F86" s="5" t="s">
        <v>170</v>
      </c>
      <c r="G86" s="5" t="s">
        <v>24</v>
      </c>
      <c r="H86" s="98" t="s">
        <v>379</v>
      </c>
      <c r="I86" s="82" t="s">
        <v>26</v>
      </c>
      <c r="J86" s="61" t="s">
        <v>970</v>
      </c>
      <c r="K86" s="48" t="s">
        <v>27</v>
      </c>
      <c r="L86" s="48">
        <v>28</v>
      </c>
      <c r="M86" s="208" t="s">
        <v>28</v>
      </c>
      <c r="N86" s="5" t="s">
        <v>29</v>
      </c>
      <c r="O86" s="5" t="s">
        <v>30</v>
      </c>
      <c r="P86" s="5" t="s">
        <v>31</v>
      </c>
      <c r="Q86" s="5" t="s">
        <v>423</v>
      </c>
      <c r="R86" s="25" t="s">
        <v>440</v>
      </c>
      <c r="S86" s="66"/>
      <c r="T86" s="31"/>
      <c r="U86" s="139"/>
      <c r="V86" s="139"/>
      <c r="W86" s="31"/>
    </row>
    <row r="87" spans="1:23" x14ac:dyDescent="0.35">
      <c r="A87" s="24" t="s">
        <v>420</v>
      </c>
      <c r="B87" s="6" t="s">
        <v>421</v>
      </c>
      <c r="C87" s="5" t="s">
        <v>422</v>
      </c>
      <c r="D87" s="5" t="s">
        <v>320</v>
      </c>
      <c r="E87" s="5" t="s">
        <v>321</v>
      </c>
      <c r="F87" s="5" t="s">
        <v>170</v>
      </c>
      <c r="G87" s="5" t="s">
        <v>24</v>
      </c>
      <c r="H87" s="98" t="s">
        <v>379</v>
      </c>
      <c r="I87" s="82" t="s">
        <v>26</v>
      </c>
      <c r="J87" s="61" t="s">
        <v>970</v>
      </c>
      <c r="K87" s="48" t="s">
        <v>27</v>
      </c>
      <c r="L87" s="48">
        <v>28</v>
      </c>
      <c r="M87" s="208" t="s">
        <v>28</v>
      </c>
      <c r="N87" s="5" t="s">
        <v>29</v>
      </c>
      <c r="O87" s="5" t="s">
        <v>30</v>
      </c>
      <c r="P87" s="5" t="s">
        <v>31</v>
      </c>
      <c r="Q87" s="5" t="s">
        <v>423</v>
      </c>
      <c r="R87" s="25" t="s">
        <v>424</v>
      </c>
      <c r="S87" s="66"/>
      <c r="T87" s="31"/>
      <c r="U87" s="139"/>
      <c r="V87" s="139"/>
      <c r="W87" s="31"/>
    </row>
    <row r="88" spans="1:23" x14ac:dyDescent="0.35">
      <c r="A88" s="24" t="s">
        <v>387</v>
      </c>
      <c r="B88" s="6" t="s">
        <v>388</v>
      </c>
      <c r="C88" s="5" t="s">
        <v>389</v>
      </c>
      <c r="D88" s="5" t="s">
        <v>82</v>
      </c>
      <c r="E88" s="5" t="s">
        <v>83</v>
      </c>
      <c r="F88" s="5" t="s">
        <v>170</v>
      </c>
      <c r="G88" s="5" t="s">
        <v>24</v>
      </c>
      <c r="H88" s="98" t="s">
        <v>379</v>
      </c>
      <c r="I88" s="82" t="s">
        <v>26</v>
      </c>
      <c r="J88" s="61" t="s">
        <v>970</v>
      </c>
      <c r="K88" s="48" t="s">
        <v>27</v>
      </c>
      <c r="L88" s="48">
        <v>28</v>
      </c>
      <c r="M88" s="208" t="s">
        <v>28</v>
      </c>
      <c r="N88" s="5" t="s">
        <v>29</v>
      </c>
      <c r="O88" s="5" t="s">
        <v>30</v>
      </c>
      <c r="P88" s="5" t="s">
        <v>31</v>
      </c>
      <c r="Q88" s="5" t="s">
        <v>390</v>
      </c>
      <c r="R88" s="25" t="s">
        <v>391</v>
      </c>
      <c r="S88" s="66"/>
      <c r="T88" s="31"/>
      <c r="U88" s="139"/>
      <c r="V88" s="139"/>
      <c r="W88" s="31"/>
    </row>
    <row r="89" spans="1:23" x14ac:dyDescent="0.35">
      <c r="A89" s="24" t="s">
        <v>453</v>
      </c>
      <c r="B89" s="6" t="s">
        <v>454</v>
      </c>
      <c r="C89" s="5" t="s">
        <v>455</v>
      </c>
      <c r="D89" s="5" t="s">
        <v>82</v>
      </c>
      <c r="E89" s="5" t="s">
        <v>83</v>
      </c>
      <c r="F89" s="5" t="s">
        <v>170</v>
      </c>
      <c r="G89" s="5" t="s">
        <v>24</v>
      </c>
      <c r="H89" s="98" t="s">
        <v>379</v>
      </c>
      <c r="I89" s="82" t="s">
        <v>26</v>
      </c>
      <c r="J89" s="61" t="s">
        <v>970</v>
      </c>
      <c r="K89" s="48" t="s">
        <v>27</v>
      </c>
      <c r="L89" s="48">
        <v>28</v>
      </c>
      <c r="M89" s="208" t="s">
        <v>28</v>
      </c>
      <c r="N89" s="5" t="s">
        <v>29</v>
      </c>
      <c r="O89" s="5" t="s">
        <v>30</v>
      </c>
      <c r="P89" s="5" t="s">
        <v>31</v>
      </c>
      <c r="Q89" s="5" t="s">
        <v>456</v>
      </c>
      <c r="R89" s="25" t="s">
        <v>457</v>
      </c>
      <c r="S89" s="66"/>
      <c r="T89" s="31"/>
      <c r="U89" s="139"/>
      <c r="V89" s="139"/>
      <c r="W89" s="31"/>
    </row>
    <row r="90" spans="1:23" x14ac:dyDescent="0.35">
      <c r="A90" s="24" t="s">
        <v>449</v>
      </c>
      <c r="B90" s="6" t="s">
        <v>450</v>
      </c>
      <c r="C90" s="5" t="s">
        <v>451</v>
      </c>
      <c r="D90" s="5" t="s">
        <v>193</v>
      </c>
      <c r="E90" s="5" t="s">
        <v>194</v>
      </c>
      <c r="F90" s="5" t="s">
        <v>170</v>
      </c>
      <c r="G90" s="5" t="s">
        <v>24</v>
      </c>
      <c r="H90" s="98" t="s">
        <v>379</v>
      </c>
      <c r="I90" s="82" t="s">
        <v>26</v>
      </c>
      <c r="J90" s="61" t="s">
        <v>970</v>
      </c>
      <c r="K90" s="48" t="s">
        <v>27</v>
      </c>
      <c r="L90" s="48">
        <v>28</v>
      </c>
      <c r="M90" s="208" t="s">
        <v>28</v>
      </c>
      <c r="N90" s="5" t="s">
        <v>29</v>
      </c>
      <c r="O90" s="5" t="s">
        <v>30</v>
      </c>
      <c r="P90" s="5" t="s">
        <v>31</v>
      </c>
      <c r="Q90" s="5" t="s">
        <v>418</v>
      </c>
      <c r="R90" s="25" t="s">
        <v>452</v>
      </c>
      <c r="S90" s="66"/>
      <c r="T90" s="31"/>
      <c r="U90" s="139"/>
      <c r="V90" s="139"/>
      <c r="W90" s="31"/>
    </row>
    <row r="91" spans="1:23" x14ac:dyDescent="0.35">
      <c r="A91" s="24" t="s">
        <v>415</v>
      </c>
      <c r="B91" s="6" t="s">
        <v>416</v>
      </c>
      <c r="C91" s="5" t="s">
        <v>417</v>
      </c>
      <c r="D91" s="5" t="s">
        <v>193</v>
      </c>
      <c r="E91" s="5" t="s">
        <v>194</v>
      </c>
      <c r="F91" s="5" t="s">
        <v>170</v>
      </c>
      <c r="G91" s="5" t="s">
        <v>24</v>
      </c>
      <c r="H91" s="98" t="s">
        <v>379</v>
      </c>
      <c r="I91" s="82" t="s">
        <v>26</v>
      </c>
      <c r="J91" s="61" t="s">
        <v>970</v>
      </c>
      <c r="K91" s="48" t="s">
        <v>27</v>
      </c>
      <c r="L91" s="48">
        <v>28</v>
      </c>
      <c r="M91" s="208" t="s">
        <v>28</v>
      </c>
      <c r="N91" s="5" t="s">
        <v>29</v>
      </c>
      <c r="O91" s="5" t="s">
        <v>30</v>
      </c>
      <c r="P91" s="5" t="s">
        <v>31</v>
      </c>
      <c r="Q91" s="5" t="s">
        <v>418</v>
      </c>
      <c r="R91" s="25" t="s">
        <v>419</v>
      </c>
      <c r="S91" s="66"/>
      <c r="T91" s="31"/>
      <c r="U91" s="139"/>
      <c r="V91" s="139"/>
      <c r="W91" s="31"/>
    </row>
    <row r="92" spans="1:23" x14ac:dyDescent="0.35">
      <c r="A92" s="24" t="s">
        <v>458</v>
      </c>
      <c r="B92" s="6" t="s">
        <v>459</v>
      </c>
      <c r="C92" s="5" t="s">
        <v>460</v>
      </c>
      <c r="D92" s="5" t="s">
        <v>37</v>
      </c>
      <c r="E92" s="5" t="s">
        <v>38</v>
      </c>
      <c r="F92" s="5" t="s">
        <v>170</v>
      </c>
      <c r="G92" s="5" t="s">
        <v>24</v>
      </c>
      <c r="H92" s="98" t="s">
        <v>379</v>
      </c>
      <c r="I92" s="82" t="s">
        <v>26</v>
      </c>
      <c r="J92" s="61" t="s">
        <v>970</v>
      </c>
      <c r="K92" s="48" t="s">
        <v>27</v>
      </c>
      <c r="L92" s="48">
        <v>28</v>
      </c>
      <c r="M92" s="208" t="s">
        <v>28</v>
      </c>
      <c r="N92" s="5" t="s">
        <v>29</v>
      </c>
      <c r="O92" s="5" t="s">
        <v>30</v>
      </c>
      <c r="P92" s="5" t="s">
        <v>31</v>
      </c>
      <c r="Q92" s="5" t="s">
        <v>380</v>
      </c>
      <c r="R92" s="25" t="s">
        <v>461</v>
      </c>
      <c r="S92" s="66"/>
      <c r="T92" s="31"/>
      <c r="U92" s="139"/>
      <c r="V92" s="139"/>
      <c r="W92" s="31"/>
    </row>
    <row r="93" spans="1:23" x14ac:dyDescent="0.35">
      <c r="A93" s="20" t="s">
        <v>376</v>
      </c>
      <c r="B93" s="21" t="s">
        <v>377</v>
      </c>
      <c r="C93" s="22" t="s">
        <v>378</v>
      </c>
      <c r="D93" s="22" t="s">
        <v>37</v>
      </c>
      <c r="E93" s="22" t="s">
        <v>38</v>
      </c>
      <c r="F93" s="22" t="s">
        <v>170</v>
      </c>
      <c r="G93" s="22" t="s">
        <v>24</v>
      </c>
      <c r="H93" s="102" t="s">
        <v>379</v>
      </c>
      <c r="I93" s="85" t="s">
        <v>26</v>
      </c>
      <c r="J93" s="62" t="s">
        <v>970</v>
      </c>
      <c r="K93" s="51" t="s">
        <v>27</v>
      </c>
      <c r="L93" s="51">
        <v>28</v>
      </c>
      <c r="M93" s="205" t="s">
        <v>28</v>
      </c>
      <c r="N93" s="22" t="s">
        <v>29</v>
      </c>
      <c r="O93" s="22" t="s">
        <v>30</v>
      </c>
      <c r="P93" s="22" t="s">
        <v>31</v>
      </c>
      <c r="Q93" s="22" t="s">
        <v>380</v>
      </c>
      <c r="R93" s="23" t="s">
        <v>381</v>
      </c>
      <c r="S93" s="77"/>
      <c r="T93" s="32"/>
      <c r="U93" s="140"/>
      <c r="V93" s="140"/>
      <c r="W93" s="32"/>
    </row>
    <row r="94" spans="1:23" x14ac:dyDescent="0.35">
      <c r="A94" s="24" t="s">
        <v>477</v>
      </c>
      <c r="B94" s="6" t="s">
        <v>478</v>
      </c>
      <c r="C94" s="5" t="s">
        <v>479</v>
      </c>
      <c r="D94" s="5" t="s">
        <v>435</v>
      </c>
      <c r="E94" s="5" t="s">
        <v>436</v>
      </c>
      <c r="F94" s="5" t="s">
        <v>379</v>
      </c>
      <c r="G94" s="5" t="s">
        <v>407</v>
      </c>
      <c r="H94" s="98" t="s">
        <v>379</v>
      </c>
      <c r="I94" s="82" t="s">
        <v>26</v>
      </c>
      <c r="J94" s="63" t="s">
        <v>971</v>
      </c>
      <c r="K94" s="48" t="s">
        <v>324</v>
      </c>
      <c r="L94" s="48">
        <v>2270</v>
      </c>
      <c r="M94" s="208" t="s">
        <v>148</v>
      </c>
      <c r="N94" s="5" t="s">
        <v>149</v>
      </c>
      <c r="O94" s="5" t="s">
        <v>30</v>
      </c>
      <c r="P94" s="5" t="s">
        <v>31</v>
      </c>
      <c r="Q94" s="5" t="s">
        <v>241</v>
      </c>
      <c r="R94" s="25" t="s">
        <v>242</v>
      </c>
      <c r="S94" s="69">
        <v>6</v>
      </c>
      <c r="T94" s="33" t="s">
        <v>1109</v>
      </c>
      <c r="U94" s="329">
        <f>520+35</f>
        <v>555</v>
      </c>
      <c r="V94" s="533" t="s">
        <v>1159</v>
      </c>
      <c r="W94" s="33"/>
    </row>
    <row r="95" spans="1:23" x14ac:dyDescent="0.35">
      <c r="A95" s="24" t="s">
        <v>432</v>
      </c>
      <c r="B95" s="6" t="s">
        <v>433</v>
      </c>
      <c r="C95" s="5" t="s">
        <v>434</v>
      </c>
      <c r="D95" s="5" t="s">
        <v>435</v>
      </c>
      <c r="E95" s="5" t="s">
        <v>436</v>
      </c>
      <c r="F95" s="5" t="s">
        <v>379</v>
      </c>
      <c r="G95" s="5" t="s">
        <v>407</v>
      </c>
      <c r="H95" s="98" t="s">
        <v>379</v>
      </c>
      <c r="I95" s="82" t="s">
        <v>26</v>
      </c>
      <c r="J95" s="87" t="s">
        <v>971</v>
      </c>
      <c r="K95" s="48" t="s">
        <v>324</v>
      </c>
      <c r="L95" s="48">
        <v>2270</v>
      </c>
      <c r="M95" s="208" t="s">
        <v>148</v>
      </c>
      <c r="N95" s="5" t="s">
        <v>149</v>
      </c>
      <c r="O95" s="5" t="s">
        <v>30</v>
      </c>
      <c r="P95" s="5" t="s">
        <v>31</v>
      </c>
      <c r="Q95" s="5" t="s">
        <v>241</v>
      </c>
      <c r="R95" s="25" t="s">
        <v>242</v>
      </c>
      <c r="S95" s="69"/>
      <c r="T95" s="78"/>
      <c r="U95" s="142"/>
      <c r="V95" s="534"/>
      <c r="W95" s="78"/>
    </row>
    <row r="96" spans="1:23" x14ac:dyDescent="0.35">
      <c r="A96" s="24" t="s">
        <v>470</v>
      </c>
      <c r="B96" s="6" t="s">
        <v>471</v>
      </c>
      <c r="C96" s="5" t="s">
        <v>472</v>
      </c>
      <c r="D96" s="5" t="s">
        <v>405</v>
      </c>
      <c r="E96" s="5" t="s">
        <v>406</v>
      </c>
      <c r="F96" s="5" t="s">
        <v>379</v>
      </c>
      <c r="G96" s="5" t="s">
        <v>407</v>
      </c>
      <c r="H96" s="98" t="s">
        <v>379</v>
      </c>
      <c r="I96" s="82" t="s">
        <v>26</v>
      </c>
      <c r="J96" s="354" t="s">
        <v>971</v>
      </c>
      <c r="K96" s="48" t="s">
        <v>324</v>
      </c>
      <c r="L96" s="48">
        <v>2270</v>
      </c>
      <c r="M96" s="208" t="s">
        <v>148</v>
      </c>
      <c r="N96" s="5" t="s">
        <v>149</v>
      </c>
      <c r="O96" s="5" t="s">
        <v>30</v>
      </c>
      <c r="P96" s="5" t="s">
        <v>31</v>
      </c>
      <c r="Q96" s="5" t="s">
        <v>241</v>
      </c>
      <c r="R96" s="25" t="s">
        <v>242</v>
      </c>
      <c r="S96" s="69"/>
      <c r="T96" s="78"/>
      <c r="U96" s="142"/>
      <c r="V96" s="142"/>
      <c r="W96" s="78"/>
    </row>
    <row r="97" spans="1:25" x14ac:dyDescent="0.35">
      <c r="A97" s="24" t="s">
        <v>402</v>
      </c>
      <c r="B97" s="6" t="s">
        <v>403</v>
      </c>
      <c r="C97" s="5" t="s">
        <v>404</v>
      </c>
      <c r="D97" s="5" t="s">
        <v>405</v>
      </c>
      <c r="E97" s="5" t="s">
        <v>406</v>
      </c>
      <c r="F97" s="5" t="s">
        <v>379</v>
      </c>
      <c r="G97" s="5" t="s">
        <v>407</v>
      </c>
      <c r="H97" s="98" t="s">
        <v>379</v>
      </c>
      <c r="I97" s="82" t="s">
        <v>26</v>
      </c>
      <c r="J97" s="316" t="s">
        <v>971</v>
      </c>
      <c r="K97" s="48" t="s">
        <v>324</v>
      </c>
      <c r="L97" s="48">
        <v>2270</v>
      </c>
      <c r="M97" s="208" t="s">
        <v>148</v>
      </c>
      <c r="N97" s="5" t="s">
        <v>149</v>
      </c>
      <c r="O97" s="5" t="s">
        <v>30</v>
      </c>
      <c r="P97" s="5" t="s">
        <v>31</v>
      </c>
      <c r="Q97" s="5" t="s">
        <v>241</v>
      </c>
      <c r="R97" s="25" t="s">
        <v>242</v>
      </c>
      <c r="S97" s="69"/>
      <c r="T97" s="78"/>
      <c r="U97" s="142"/>
      <c r="V97" s="142"/>
      <c r="W97" s="78"/>
    </row>
    <row r="98" spans="1:25" x14ac:dyDescent="0.35">
      <c r="A98" s="351" t="s">
        <v>1044</v>
      </c>
      <c r="B98" s="4"/>
      <c r="C98" s="3"/>
      <c r="D98" s="352"/>
      <c r="E98" s="352"/>
      <c r="F98" s="352"/>
      <c r="G98" s="352"/>
      <c r="H98" s="98" t="s">
        <v>379</v>
      </c>
      <c r="I98" s="82" t="s">
        <v>26</v>
      </c>
      <c r="J98" s="355" t="s">
        <v>971</v>
      </c>
      <c r="K98" s="48" t="s">
        <v>324</v>
      </c>
      <c r="L98" s="48">
        <v>2270</v>
      </c>
      <c r="M98" s="208" t="s">
        <v>148</v>
      </c>
      <c r="N98" s="5" t="s">
        <v>149</v>
      </c>
      <c r="O98" s="5" t="s">
        <v>30</v>
      </c>
      <c r="P98" s="3"/>
      <c r="Q98" s="3"/>
      <c r="R98" s="106"/>
      <c r="S98" s="349"/>
      <c r="T98" s="350"/>
      <c r="U98" s="142"/>
      <c r="V98" s="142"/>
      <c r="W98" s="350"/>
      <c r="X98" s="301" t="s">
        <v>1043</v>
      </c>
      <c r="Y98" s="396" t="s">
        <v>1087</v>
      </c>
    </row>
    <row r="99" spans="1:25" x14ac:dyDescent="0.35">
      <c r="A99" s="351" t="s">
        <v>1045</v>
      </c>
      <c r="B99" s="4"/>
      <c r="C99" s="3"/>
      <c r="D99" s="352"/>
      <c r="E99" s="352"/>
      <c r="F99" s="352"/>
      <c r="G99" s="352"/>
      <c r="H99" s="98" t="s">
        <v>379</v>
      </c>
      <c r="I99" s="82" t="s">
        <v>26</v>
      </c>
      <c r="J99" s="64" t="s">
        <v>971</v>
      </c>
      <c r="K99" s="48" t="s">
        <v>324</v>
      </c>
      <c r="L99" s="48">
        <v>2270</v>
      </c>
      <c r="M99" s="208" t="s">
        <v>148</v>
      </c>
      <c r="N99" s="5" t="s">
        <v>149</v>
      </c>
      <c r="O99" s="5" t="s">
        <v>30</v>
      </c>
      <c r="P99" s="3"/>
      <c r="Q99" s="3"/>
      <c r="R99" s="106"/>
      <c r="S99" s="349"/>
      <c r="T99" s="350"/>
      <c r="U99" s="142"/>
      <c r="V99" s="142"/>
      <c r="W99" s="350"/>
      <c r="X99" s="301" t="s">
        <v>1043</v>
      </c>
      <c r="Y99" s="396" t="s">
        <v>1088</v>
      </c>
    </row>
    <row r="100" spans="1:25" x14ac:dyDescent="0.35">
      <c r="A100" s="28" t="s">
        <v>480</v>
      </c>
      <c r="B100" s="17" t="s">
        <v>481</v>
      </c>
      <c r="C100" s="18" t="s">
        <v>482</v>
      </c>
      <c r="D100" s="18" t="s">
        <v>320</v>
      </c>
      <c r="E100" s="18" t="s">
        <v>321</v>
      </c>
      <c r="F100" s="18" t="s">
        <v>379</v>
      </c>
      <c r="G100" s="353">
        <v>0.32291666666666669</v>
      </c>
      <c r="H100" s="101" t="s">
        <v>379</v>
      </c>
      <c r="I100" s="84" t="s">
        <v>55</v>
      </c>
      <c r="J100" s="63" t="s">
        <v>971</v>
      </c>
      <c r="K100" s="50" t="s">
        <v>324</v>
      </c>
      <c r="L100" s="50">
        <v>1058</v>
      </c>
      <c r="M100" s="204" t="s">
        <v>57</v>
      </c>
      <c r="N100" s="18" t="s">
        <v>58</v>
      </c>
      <c r="O100" s="18" t="s">
        <v>30</v>
      </c>
      <c r="P100" s="18" t="s">
        <v>31</v>
      </c>
      <c r="Q100" s="18" t="s">
        <v>483</v>
      </c>
      <c r="R100" s="19" t="s">
        <v>484</v>
      </c>
      <c r="S100" s="68">
        <v>2</v>
      </c>
      <c r="T100" s="30" t="s">
        <v>959</v>
      </c>
      <c r="U100" s="141">
        <v>340</v>
      </c>
      <c r="V100" s="533" t="s">
        <v>1159</v>
      </c>
      <c r="W100" s="30"/>
    </row>
    <row r="101" spans="1:25" x14ac:dyDescent="0.35">
      <c r="A101" s="20" t="s">
        <v>485</v>
      </c>
      <c r="B101" s="21" t="s">
        <v>486</v>
      </c>
      <c r="C101" s="22" t="s">
        <v>487</v>
      </c>
      <c r="D101" s="22" t="s">
        <v>320</v>
      </c>
      <c r="E101" s="22" t="s">
        <v>321</v>
      </c>
      <c r="F101" s="22" t="s">
        <v>379</v>
      </c>
      <c r="G101" s="22" t="s">
        <v>54</v>
      </c>
      <c r="H101" s="102" t="s">
        <v>379</v>
      </c>
      <c r="I101" s="85" t="s">
        <v>55</v>
      </c>
      <c r="J101" s="64" t="s">
        <v>971</v>
      </c>
      <c r="K101" s="51" t="s">
        <v>324</v>
      </c>
      <c r="L101" s="51">
        <v>1058</v>
      </c>
      <c r="M101" s="205" t="s">
        <v>57</v>
      </c>
      <c r="N101" s="22" t="s">
        <v>58</v>
      </c>
      <c r="O101" s="22" t="s">
        <v>30</v>
      </c>
      <c r="P101" s="22" t="s">
        <v>31</v>
      </c>
      <c r="Q101" s="22" t="s">
        <v>483</v>
      </c>
      <c r="R101" s="23" t="s">
        <v>488</v>
      </c>
      <c r="S101" s="70"/>
      <c r="T101" s="32"/>
      <c r="U101" s="144"/>
      <c r="V101" s="534"/>
      <c r="W101" s="32"/>
    </row>
    <row r="102" spans="1:25" x14ac:dyDescent="0.35">
      <c r="A102" s="16" t="s">
        <v>495</v>
      </c>
      <c r="B102" s="17" t="s">
        <v>496</v>
      </c>
      <c r="C102" s="18" t="s">
        <v>497</v>
      </c>
      <c r="D102" s="18" t="s">
        <v>492</v>
      </c>
      <c r="E102" s="18" t="s">
        <v>493</v>
      </c>
      <c r="F102" s="18" t="s">
        <v>379</v>
      </c>
      <c r="G102" s="18" t="s">
        <v>26</v>
      </c>
      <c r="H102" s="101" t="s">
        <v>379</v>
      </c>
      <c r="I102" s="84" t="s">
        <v>494</v>
      </c>
      <c r="J102" s="63" t="s">
        <v>971</v>
      </c>
      <c r="K102" s="50" t="s">
        <v>70</v>
      </c>
      <c r="L102" s="50">
        <v>562</v>
      </c>
      <c r="M102" s="204" t="s">
        <v>71</v>
      </c>
      <c r="N102" s="18" t="s">
        <v>72</v>
      </c>
      <c r="O102" s="18" t="s">
        <v>30</v>
      </c>
      <c r="P102" s="18" t="s">
        <v>31</v>
      </c>
      <c r="Q102" s="18" t="s">
        <v>241</v>
      </c>
      <c r="R102" s="19" t="s">
        <v>242</v>
      </c>
      <c r="S102" s="68">
        <v>2</v>
      </c>
      <c r="T102" s="30" t="s">
        <v>959</v>
      </c>
      <c r="U102" s="141">
        <v>340</v>
      </c>
      <c r="V102" s="533" t="s">
        <v>1159</v>
      </c>
      <c r="W102" s="30"/>
    </row>
    <row r="103" spans="1:25" x14ac:dyDescent="0.35">
      <c r="A103" s="20" t="s">
        <v>489</v>
      </c>
      <c r="B103" s="21" t="s">
        <v>490</v>
      </c>
      <c r="C103" s="22" t="s">
        <v>491</v>
      </c>
      <c r="D103" s="22" t="s">
        <v>492</v>
      </c>
      <c r="E103" s="22" t="s">
        <v>493</v>
      </c>
      <c r="F103" s="22" t="s">
        <v>379</v>
      </c>
      <c r="G103" s="22" t="s">
        <v>26</v>
      </c>
      <c r="H103" s="102" t="s">
        <v>379</v>
      </c>
      <c r="I103" s="85" t="s">
        <v>494</v>
      </c>
      <c r="J103" s="64" t="s">
        <v>971</v>
      </c>
      <c r="K103" s="51" t="s">
        <v>70</v>
      </c>
      <c r="L103" s="51">
        <v>562</v>
      </c>
      <c r="M103" s="205" t="s">
        <v>71</v>
      </c>
      <c r="N103" s="22" t="s">
        <v>72</v>
      </c>
      <c r="O103" s="22" t="s">
        <v>30</v>
      </c>
      <c r="P103" s="22" t="s">
        <v>31</v>
      </c>
      <c r="Q103" s="22" t="s">
        <v>241</v>
      </c>
      <c r="R103" s="23" t="s">
        <v>242</v>
      </c>
      <c r="S103" s="70"/>
      <c r="T103" s="32"/>
      <c r="U103" s="144"/>
      <c r="V103" s="534"/>
      <c r="W103" s="32"/>
    </row>
    <row r="104" spans="1:25" x14ac:dyDescent="0.35">
      <c r="A104" s="16" t="s">
        <v>506</v>
      </c>
      <c r="B104" s="17" t="s">
        <v>507</v>
      </c>
      <c r="C104" s="18" t="s">
        <v>508</v>
      </c>
      <c r="D104" s="18" t="s">
        <v>28</v>
      </c>
      <c r="E104" s="18" t="s">
        <v>29</v>
      </c>
      <c r="F104" s="18" t="s">
        <v>379</v>
      </c>
      <c r="G104" s="18" t="s">
        <v>501</v>
      </c>
      <c r="H104" s="101" t="s">
        <v>379</v>
      </c>
      <c r="I104" s="84" t="s">
        <v>502</v>
      </c>
      <c r="J104" s="60" t="s">
        <v>970</v>
      </c>
      <c r="K104" s="50" t="s">
        <v>503</v>
      </c>
      <c r="L104" s="50">
        <v>7302</v>
      </c>
      <c r="M104" s="204" t="s">
        <v>86</v>
      </c>
      <c r="N104" s="18" t="s">
        <v>87</v>
      </c>
      <c r="O104" s="18" t="s">
        <v>30</v>
      </c>
      <c r="P104" s="18" t="s">
        <v>31</v>
      </c>
      <c r="Q104" s="18" t="s">
        <v>504</v>
      </c>
      <c r="R104" s="19" t="s">
        <v>509</v>
      </c>
      <c r="S104" s="68">
        <v>2</v>
      </c>
      <c r="T104" s="30" t="s">
        <v>959</v>
      </c>
      <c r="U104" s="141">
        <v>340</v>
      </c>
      <c r="V104" s="533" t="s">
        <v>1159</v>
      </c>
      <c r="W104" s="30"/>
    </row>
    <row r="105" spans="1:25" x14ac:dyDescent="0.35">
      <c r="A105" s="187" t="s">
        <v>498</v>
      </c>
      <c r="B105" s="8" t="s">
        <v>499</v>
      </c>
      <c r="C105" s="7" t="s">
        <v>500</v>
      </c>
      <c r="D105" s="7" t="s">
        <v>28</v>
      </c>
      <c r="E105" s="7" t="s">
        <v>29</v>
      </c>
      <c r="F105" s="7" t="s">
        <v>379</v>
      </c>
      <c r="G105" s="7" t="s">
        <v>501</v>
      </c>
      <c r="H105" s="99" t="s">
        <v>379</v>
      </c>
      <c r="I105" s="83" t="s">
        <v>502</v>
      </c>
      <c r="J105" s="321" t="s">
        <v>970</v>
      </c>
      <c r="K105" s="49" t="s">
        <v>503</v>
      </c>
      <c r="L105" s="49">
        <v>7302</v>
      </c>
      <c r="M105" s="209" t="s">
        <v>86</v>
      </c>
      <c r="N105" s="7" t="s">
        <v>87</v>
      </c>
      <c r="O105" s="7" t="s">
        <v>30</v>
      </c>
      <c r="P105" s="7" t="s">
        <v>31</v>
      </c>
      <c r="Q105" s="7" t="s">
        <v>504</v>
      </c>
      <c r="R105" s="100" t="s">
        <v>505</v>
      </c>
      <c r="S105" s="322"/>
      <c r="T105" s="323"/>
      <c r="U105" s="145"/>
      <c r="V105" s="534"/>
      <c r="W105" s="323"/>
    </row>
    <row r="106" spans="1:25" x14ac:dyDescent="0.35">
      <c r="A106" s="325" t="s">
        <v>530</v>
      </c>
      <c r="B106" s="326" t="s">
        <v>531</v>
      </c>
      <c r="C106" s="92" t="s">
        <v>532</v>
      </c>
      <c r="D106" s="92" t="s">
        <v>523</v>
      </c>
      <c r="E106" s="92" t="s">
        <v>514</v>
      </c>
      <c r="F106" s="92" t="s">
        <v>379</v>
      </c>
      <c r="G106" s="92" t="s">
        <v>515</v>
      </c>
      <c r="H106" s="91" t="s">
        <v>379</v>
      </c>
      <c r="I106" s="91" t="s">
        <v>276</v>
      </c>
      <c r="J106" s="327" t="s">
        <v>970</v>
      </c>
      <c r="K106" s="356" t="s">
        <v>516</v>
      </c>
      <c r="L106" s="356">
        <v>2425</v>
      </c>
      <c r="M106" s="356" t="s">
        <v>513</v>
      </c>
      <c r="N106" s="92" t="s">
        <v>514</v>
      </c>
      <c r="O106" s="92" t="s">
        <v>30</v>
      </c>
      <c r="P106" s="92" t="s">
        <v>31</v>
      </c>
      <c r="Q106" s="92" t="s">
        <v>241</v>
      </c>
      <c r="R106" s="92" t="s">
        <v>242</v>
      </c>
      <c r="S106" s="333">
        <v>8</v>
      </c>
      <c r="T106" s="33" t="s">
        <v>960</v>
      </c>
      <c r="U106" s="329">
        <f>520+35</f>
        <v>555</v>
      </c>
      <c r="V106" s="533" t="s">
        <v>1159</v>
      </c>
      <c r="W106" s="33"/>
    </row>
    <row r="107" spans="1:25" x14ac:dyDescent="0.35">
      <c r="A107" s="278" t="s">
        <v>520</v>
      </c>
      <c r="B107" s="13" t="s">
        <v>521</v>
      </c>
      <c r="C107" t="s">
        <v>522</v>
      </c>
      <c r="D107" t="s">
        <v>523</v>
      </c>
      <c r="E107" t="s">
        <v>514</v>
      </c>
      <c r="F107" t="s">
        <v>379</v>
      </c>
      <c r="G107" t="s">
        <v>515</v>
      </c>
      <c r="H107" s="1" t="s">
        <v>379</v>
      </c>
      <c r="I107" s="1" t="s">
        <v>276</v>
      </c>
      <c r="J107" s="302" t="s">
        <v>970</v>
      </c>
      <c r="K107" s="54" t="s">
        <v>516</v>
      </c>
      <c r="L107" s="54">
        <v>2425</v>
      </c>
      <c r="M107" s="54" t="s">
        <v>513</v>
      </c>
      <c r="N107" t="s">
        <v>514</v>
      </c>
      <c r="O107" t="s">
        <v>30</v>
      </c>
      <c r="P107" t="s">
        <v>31</v>
      </c>
      <c r="Q107" t="s">
        <v>241</v>
      </c>
      <c r="R107" t="s">
        <v>242</v>
      </c>
      <c r="S107" s="334"/>
      <c r="T107" s="319"/>
      <c r="U107" s="280"/>
      <c r="V107" s="534"/>
      <c r="W107" s="319"/>
    </row>
    <row r="108" spans="1:25" x14ac:dyDescent="0.35">
      <c r="A108" s="278" t="s">
        <v>524</v>
      </c>
      <c r="B108" s="13" t="s">
        <v>525</v>
      </c>
      <c r="C108" t="s">
        <v>526</v>
      </c>
      <c r="D108" t="s">
        <v>513</v>
      </c>
      <c r="E108" t="s">
        <v>514</v>
      </c>
      <c r="F108" t="s">
        <v>379</v>
      </c>
      <c r="G108" t="s">
        <v>515</v>
      </c>
      <c r="H108" s="1" t="s">
        <v>379</v>
      </c>
      <c r="I108" s="1" t="s">
        <v>276</v>
      </c>
      <c r="J108" s="302" t="s">
        <v>970</v>
      </c>
      <c r="K108" s="54" t="s">
        <v>516</v>
      </c>
      <c r="L108" s="54">
        <v>2425</v>
      </c>
      <c r="M108" s="54" t="s">
        <v>513</v>
      </c>
      <c r="N108" t="s">
        <v>514</v>
      </c>
      <c r="O108" t="s">
        <v>30</v>
      </c>
      <c r="P108" t="s">
        <v>31</v>
      </c>
      <c r="Q108" t="s">
        <v>241</v>
      </c>
      <c r="R108" t="s">
        <v>242</v>
      </c>
      <c r="S108" s="334"/>
      <c r="T108" s="319"/>
      <c r="U108" s="280"/>
      <c r="V108" s="280"/>
      <c r="W108" s="319"/>
    </row>
    <row r="109" spans="1:25" x14ac:dyDescent="0.35">
      <c r="A109" s="278" t="s">
        <v>517</v>
      </c>
      <c r="B109" s="13" t="s">
        <v>518</v>
      </c>
      <c r="C109" t="s">
        <v>519</v>
      </c>
      <c r="D109" t="s">
        <v>513</v>
      </c>
      <c r="E109" t="s">
        <v>514</v>
      </c>
      <c r="F109" t="s">
        <v>379</v>
      </c>
      <c r="G109" t="s">
        <v>515</v>
      </c>
      <c r="H109" s="1" t="s">
        <v>379</v>
      </c>
      <c r="I109" s="1" t="s">
        <v>276</v>
      </c>
      <c r="J109" s="302" t="s">
        <v>970</v>
      </c>
      <c r="K109" s="54" t="s">
        <v>516</v>
      </c>
      <c r="L109" s="54">
        <v>2425</v>
      </c>
      <c r="M109" s="54" t="s">
        <v>513</v>
      </c>
      <c r="N109" t="s">
        <v>514</v>
      </c>
      <c r="O109" t="s">
        <v>30</v>
      </c>
      <c r="P109" t="s">
        <v>31</v>
      </c>
      <c r="Q109" t="s">
        <v>241</v>
      </c>
      <c r="R109" t="s">
        <v>242</v>
      </c>
      <c r="S109" s="334"/>
      <c r="T109" s="319"/>
      <c r="U109" s="280"/>
      <c r="V109" s="280"/>
      <c r="W109" s="319"/>
    </row>
    <row r="110" spans="1:25" x14ac:dyDescent="0.35">
      <c r="A110" s="278" t="s">
        <v>527</v>
      </c>
      <c r="B110" s="13" t="s">
        <v>528</v>
      </c>
      <c r="C110" t="s">
        <v>529</v>
      </c>
      <c r="D110" t="s">
        <v>513</v>
      </c>
      <c r="E110" t="s">
        <v>514</v>
      </c>
      <c r="F110" t="s">
        <v>379</v>
      </c>
      <c r="G110" t="s">
        <v>515</v>
      </c>
      <c r="H110" s="1" t="s">
        <v>379</v>
      </c>
      <c r="I110" s="1" t="s">
        <v>276</v>
      </c>
      <c r="J110" s="302" t="s">
        <v>970</v>
      </c>
      <c r="K110" s="54" t="s">
        <v>516</v>
      </c>
      <c r="L110" s="54">
        <v>2425</v>
      </c>
      <c r="M110" s="54" t="s">
        <v>513</v>
      </c>
      <c r="N110" t="s">
        <v>514</v>
      </c>
      <c r="O110" t="s">
        <v>30</v>
      </c>
      <c r="P110" t="s">
        <v>31</v>
      </c>
      <c r="Q110" t="s">
        <v>241</v>
      </c>
      <c r="R110" t="s">
        <v>242</v>
      </c>
      <c r="S110" s="334"/>
      <c r="T110" s="319"/>
      <c r="U110" s="280"/>
      <c r="V110" s="280"/>
      <c r="W110" s="319"/>
    </row>
    <row r="111" spans="1:25" x14ac:dyDescent="0.35">
      <c r="A111" s="278" t="s">
        <v>510</v>
      </c>
      <c r="B111" s="13" t="s">
        <v>511</v>
      </c>
      <c r="C111" t="s">
        <v>512</v>
      </c>
      <c r="D111" t="s">
        <v>513</v>
      </c>
      <c r="E111" t="s">
        <v>514</v>
      </c>
      <c r="F111" t="s">
        <v>379</v>
      </c>
      <c r="G111" t="s">
        <v>515</v>
      </c>
      <c r="H111" s="1" t="s">
        <v>379</v>
      </c>
      <c r="I111" s="1" t="s">
        <v>276</v>
      </c>
      <c r="J111" s="302" t="s">
        <v>970</v>
      </c>
      <c r="K111" s="54" t="s">
        <v>516</v>
      </c>
      <c r="L111" s="54">
        <v>2425</v>
      </c>
      <c r="M111" s="54" t="s">
        <v>513</v>
      </c>
      <c r="N111" t="s">
        <v>514</v>
      </c>
      <c r="O111" t="s">
        <v>30</v>
      </c>
      <c r="P111" t="s">
        <v>31</v>
      </c>
      <c r="Q111" t="s">
        <v>241</v>
      </c>
      <c r="R111" t="s">
        <v>242</v>
      </c>
      <c r="S111" s="334"/>
      <c r="T111" s="319"/>
      <c r="U111" s="280"/>
      <c r="V111" s="280"/>
      <c r="W111" s="319"/>
    </row>
    <row r="112" spans="1:25" x14ac:dyDescent="0.35">
      <c r="A112" s="320" t="s">
        <v>1038</v>
      </c>
      <c r="B112" s="13"/>
      <c r="D112" t="s">
        <v>513</v>
      </c>
      <c r="E112" t="s">
        <v>514</v>
      </c>
      <c r="F112" t="s">
        <v>379</v>
      </c>
      <c r="G112" t="s">
        <v>515</v>
      </c>
      <c r="H112" s="1" t="s">
        <v>379</v>
      </c>
      <c r="I112" s="1" t="s">
        <v>276</v>
      </c>
      <c r="J112" s="302" t="s">
        <v>970</v>
      </c>
      <c r="K112" s="54" t="s">
        <v>516</v>
      </c>
      <c r="L112" s="54">
        <v>2425</v>
      </c>
      <c r="M112" s="54" t="s">
        <v>513</v>
      </c>
      <c r="N112" t="s">
        <v>514</v>
      </c>
      <c r="O112" t="s">
        <v>30</v>
      </c>
      <c r="S112" s="334"/>
      <c r="T112" s="319"/>
      <c r="U112" s="280"/>
      <c r="V112" s="280"/>
      <c r="W112" s="319"/>
      <c r="X112" s="301" t="s">
        <v>1043</v>
      </c>
      <c r="Y112" t="s">
        <v>1088</v>
      </c>
    </row>
    <row r="113" spans="1:25" x14ac:dyDescent="0.35">
      <c r="A113" s="330" t="s">
        <v>1037</v>
      </c>
      <c r="B113" s="310"/>
      <c r="C113" s="311"/>
      <c r="D113" s="311" t="s">
        <v>513</v>
      </c>
      <c r="E113" s="311" t="s">
        <v>514</v>
      </c>
      <c r="F113" s="311" t="s">
        <v>379</v>
      </c>
      <c r="G113" s="311" t="s">
        <v>515</v>
      </c>
      <c r="H113" s="157" t="s">
        <v>379</v>
      </c>
      <c r="I113" s="157" t="s">
        <v>276</v>
      </c>
      <c r="J113" s="312" t="s">
        <v>970</v>
      </c>
      <c r="K113" s="313" t="s">
        <v>516</v>
      </c>
      <c r="L113" s="313">
        <v>2425</v>
      </c>
      <c r="M113" s="313" t="s">
        <v>513</v>
      </c>
      <c r="N113" s="311" t="s">
        <v>514</v>
      </c>
      <c r="O113" s="311" t="s">
        <v>30</v>
      </c>
      <c r="P113" s="311"/>
      <c r="Q113" s="311"/>
      <c r="R113" s="311"/>
      <c r="S113" s="335"/>
      <c r="T113" s="332"/>
      <c r="U113" s="315"/>
      <c r="V113" s="315"/>
      <c r="W113" s="332"/>
      <c r="X113" s="301" t="s">
        <v>1043</v>
      </c>
      <c r="Y113" t="s">
        <v>1088</v>
      </c>
    </row>
    <row r="114" spans="1:25" x14ac:dyDescent="0.35">
      <c r="A114" s="320" t="s">
        <v>1035</v>
      </c>
      <c r="B114" s="13"/>
      <c r="D114" s="11" t="s">
        <v>1121</v>
      </c>
      <c r="E114" s="11" t="s">
        <v>1122</v>
      </c>
      <c r="F114" s="18" t="s">
        <v>379</v>
      </c>
      <c r="G114" s="420">
        <v>0.39930555555555558</v>
      </c>
      <c r="H114" s="104" t="s">
        <v>379</v>
      </c>
      <c r="I114" s="456">
        <v>0.4375</v>
      </c>
      <c r="J114" s="324" t="s">
        <v>970</v>
      </c>
      <c r="K114" s="54" t="s">
        <v>250</v>
      </c>
      <c r="L114" s="54">
        <v>348</v>
      </c>
      <c r="M114" s="458" t="s">
        <v>251</v>
      </c>
      <c r="N114" s="11" t="s">
        <v>1120</v>
      </c>
      <c r="O114" s="3" t="s">
        <v>30</v>
      </c>
      <c r="R114" s="37"/>
      <c r="S114" s="36">
        <v>2</v>
      </c>
      <c r="T114" s="75" t="s">
        <v>959</v>
      </c>
      <c r="U114" s="142">
        <v>340</v>
      </c>
      <c r="V114" s="533" t="s">
        <v>1159</v>
      </c>
      <c r="W114" s="75"/>
      <c r="X114" s="301" t="s">
        <v>1043</v>
      </c>
      <c r="Y114" s="11" t="s">
        <v>1119</v>
      </c>
    </row>
    <row r="115" spans="1:25" x14ac:dyDescent="0.35">
      <c r="A115" s="320" t="s">
        <v>1036</v>
      </c>
      <c r="B115" s="13"/>
      <c r="D115" s="11" t="s">
        <v>1121</v>
      </c>
      <c r="E115" s="11" t="s">
        <v>1122</v>
      </c>
      <c r="F115" s="22" t="s">
        <v>379</v>
      </c>
      <c r="G115" s="455">
        <v>0.39930555555555558</v>
      </c>
      <c r="H115" s="102" t="s">
        <v>379</v>
      </c>
      <c r="I115" s="457">
        <v>0.4375</v>
      </c>
      <c r="J115" s="62" t="s">
        <v>970</v>
      </c>
      <c r="K115" s="54" t="s">
        <v>250</v>
      </c>
      <c r="L115" s="54">
        <v>348</v>
      </c>
      <c r="M115" s="458" t="s">
        <v>251</v>
      </c>
      <c r="N115" s="11" t="s">
        <v>1120</v>
      </c>
      <c r="O115" s="22" t="s">
        <v>30</v>
      </c>
      <c r="R115" s="37"/>
      <c r="S115" s="74"/>
      <c r="T115" s="75"/>
      <c r="U115" s="142"/>
      <c r="V115" s="534"/>
      <c r="W115" s="75"/>
      <c r="X115" s="301" t="s">
        <v>1043</v>
      </c>
      <c r="Y115" s="11" t="s">
        <v>1119</v>
      </c>
    </row>
    <row r="116" spans="1:25" x14ac:dyDescent="0.35">
      <c r="A116" s="16" t="s">
        <v>539</v>
      </c>
      <c r="B116" s="17" t="s">
        <v>540</v>
      </c>
      <c r="C116" s="18" t="s">
        <v>541</v>
      </c>
      <c r="D116" s="18" t="s">
        <v>523</v>
      </c>
      <c r="E116" s="18" t="s">
        <v>514</v>
      </c>
      <c r="F116" s="18" t="s">
        <v>379</v>
      </c>
      <c r="G116" s="18" t="s">
        <v>536</v>
      </c>
      <c r="H116" s="101" t="s">
        <v>379</v>
      </c>
      <c r="I116" s="84" t="s">
        <v>537</v>
      </c>
      <c r="J116" s="63" t="s">
        <v>971</v>
      </c>
      <c r="K116" s="50" t="s">
        <v>538</v>
      </c>
      <c r="L116" s="50">
        <v>342</v>
      </c>
      <c r="M116" s="204" t="s">
        <v>523</v>
      </c>
      <c r="N116" s="18" t="s">
        <v>514</v>
      </c>
      <c r="O116" s="18" t="s">
        <v>30</v>
      </c>
      <c r="P116" s="18" t="s">
        <v>31</v>
      </c>
      <c r="Q116" s="18" t="s">
        <v>241</v>
      </c>
      <c r="R116" s="19" t="s">
        <v>242</v>
      </c>
      <c r="S116" s="73">
        <v>2</v>
      </c>
      <c r="T116" s="33" t="s">
        <v>959</v>
      </c>
      <c r="U116" s="141">
        <v>340</v>
      </c>
      <c r="V116" s="533" t="s">
        <v>1159</v>
      </c>
      <c r="W116" s="33"/>
    </row>
    <row r="117" spans="1:25" x14ac:dyDescent="0.35">
      <c r="A117" s="20" t="s">
        <v>533</v>
      </c>
      <c r="B117" s="21" t="s">
        <v>534</v>
      </c>
      <c r="C117" s="22" t="s">
        <v>535</v>
      </c>
      <c r="D117" s="22" t="s">
        <v>523</v>
      </c>
      <c r="E117" s="22" t="s">
        <v>514</v>
      </c>
      <c r="F117" s="22" t="s">
        <v>379</v>
      </c>
      <c r="G117" s="22" t="s">
        <v>536</v>
      </c>
      <c r="H117" s="102" t="s">
        <v>379</v>
      </c>
      <c r="I117" s="85" t="s">
        <v>537</v>
      </c>
      <c r="J117" s="64" t="s">
        <v>971</v>
      </c>
      <c r="K117" s="51" t="s">
        <v>538</v>
      </c>
      <c r="L117" s="51">
        <v>342</v>
      </c>
      <c r="M117" s="205" t="s">
        <v>523</v>
      </c>
      <c r="N117" s="22" t="s">
        <v>514</v>
      </c>
      <c r="O117" s="22" t="s">
        <v>30</v>
      </c>
      <c r="P117" s="22" t="s">
        <v>31</v>
      </c>
      <c r="Q117" s="22" t="s">
        <v>241</v>
      </c>
      <c r="R117" s="23" t="s">
        <v>242</v>
      </c>
      <c r="S117" s="74"/>
      <c r="T117" s="75"/>
      <c r="U117" s="142"/>
      <c r="V117" s="534"/>
      <c r="W117" s="75"/>
    </row>
    <row r="118" spans="1:25" x14ac:dyDescent="0.35">
      <c r="A118" s="5" t="s">
        <v>579</v>
      </c>
      <c r="B118" s="6" t="s">
        <v>580</v>
      </c>
      <c r="C118" s="5" t="s">
        <v>581</v>
      </c>
      <c r="D118" s="5" t="s">
        <v>562</v>
      </c>
      <c r="E118" s="5" t="s">
        <v>563</v>
      </c>
      <c r="F118" s="5" t="s">
        <v>170</v>
      </c>
      <c r="G118" s="5" t="s">
        <v>545</v>
      </c>
      <c r="H118" s="98" t="s">
        <v>379</v>
      </c>
      <c r="I118" s="82" t="s">
        <v>546</v>
      </c>
      <c r="J118" s="63" t="s">
        <v>971</v>
      </c>
      <c r="K118" s="48" t="s">
        <v>556</v>
      </c>
      <c r="L118" s="48">
        <v>814</v>
      </c>
      <c r="M118" s="208" t="s">
        <v>547</v>
      </c>
      <c r="N118" s="5" t="s">
        <v>548</v>
      </c>
      <c r="O118" s="5" t="s">
        <v>30</v>
      </c>
      <c r="P118" s="5" t="s">
        <v>31</v>
      </c>
      <c r="Q118" s="5" t="s">
        <v>564</v>
      </c>
      <c r="R118" s="5" t="s">
        <v>582</v>
      </c>
      <c r="S118" s="88">
        <v>7</v>
      </c>
      <c r="T118" s="30" t="s">
        <v>960</v>
      </c>
      <c r="U118" s="141">
        <f>520+35</f>
        <v>555</v>
      </c>
      <c r="V118" s="533" t="s">
        <v>1159</v>
      </c>
      <c r="W118" s="30"/>
    </row>
    <row r="119" spans="1:25" x14ac:dyDescent="0.35">
      <c r="A119" s="5" t="s">
        <v>559</v>
      </c>
      <c r="B119" s="6" t="s">
        <v>560</v>
      </c>
      <c r="C119" s="5" t="s">
        <v>561</v>
      </c>
      <c r="D119" s="5" t="s">
        <v>562</v>
      </c>
      <c r="E119" s="5" t="s">
        <v>563</v>
      </c>
      <c r="F119" s="5" t="s">
        <v>170</v>
      </c>
      <c r="G119" s="5" t="s">
        <v>545</v>
      </c>
      <c r="H119" s="98" t="s">
        <v>379</v>
      </c>
      <c r="I119" s="82" t="s">
        <v>546</v>
      </c>
      <c r="J119" s="87" t="s">
        <v>971</v>
      </c>
      <c r="K119" s="48" t="s">
        <v>556</v>
      </c>
      <c r="L119" s="48">
        <v>814</v>
      </c>
      <c r="M119" s="208" t="s">
        <v>547</v>
      </c>
      <c r="N119" s="5" t="s">
        <v>548</v>
      </c>
      <c r="O119" s="5" t="s">
        <v>30</v>
      </c>
      <c r="P119" s="5" t="s">
        <v>31</v>
      </c>
      <c r="Q119" s="5" t="s">
        <v>564</v>
      </c>
      <c r="R119" s="5" t="s">
        <v>565</v>
      </c>
      <c r="S119" s="89"/>
      <c r="T119" s="31"/>
      <c r="U119" s="145"/>
      <c r="V119" s="534"/>
      <c r="W119" s="31"/>
    </row>
    <row r="120" spans="1:25" x14ac:dyDescent="0.35">
      <c r="A120" s="5" t="s">
        <v>551</v>
      </c>
      <c r="B120" s="6" t="s">
        <v>552</v>
      </c>
      <c r="C120" s="5" t="s">
        <v>553</v>
      </c>
      <c r="D120" s="5" t="s">
        <v>554</v>
      </c>
      <c r="E120" s="5" t="s">
        <v>555</v>
      </c>
      <c r="F120" s="5" t="s">
        <v>170</v>
      </c>
      <c r="G120" s="5" t="s">
        <v>545</v>
      </c>
      <c r="H120" s="98" t="s">
        <v>379</v>
      </c>
      <c r="I120" s="82" t="s">
        <v>546</v>
      </c>
      <c r="J120" s="87" t="s">
        <v>971</v>
      </c>
      <c r="K120" s="48" t="s">
        <v>556</v>
      </c>
      <c r="L120" s="48">
        <v>814</v>
      </c>
      <c r="M120" s="208" t="s">
        <v>547</v>
      </c>
      <c r="N120" s="5" t="s">
        <v>548</v>
      </c>
      <c r="O120" s="5" t="s">
        <v>30</v>
      </c>
      <c r="P120" s="5" t="s">
        <v>31</v>
      </c>
      <c r="Q120" s="5" t="s">
        <v>557</v>
      </c>
      <c r="R120" s="5" t="s">
        <v>558</v>
      </c>
      <c r="S120" s="89"/>
      <c r="T120" s="31"/>
      <c r="U120" s="145"/>
      <c r="V120" s="145"/>
      <c r="W120" s="31"/>
    </row>
    <row r="121" spans="1:25" x14ac:dyDescent="0.35">
      <c r="A121" s="5" t="s">
        <v>575</v>
      </c>
      <c r="B121" s="6" t="s">
        <v>576</v>
      </c>
      <c r="C121" s="5" t="s">
        <v>577</v>
      </c>
      <c r="D121" s="5" t="s">
        <v>554</v>
      </c>
      <c r="E121" s="5" t="s">
        <v>555</v>
      </c>
      <c r="F121" s="5" t="s">
        <v>170</v>
      </c>
      <c r="G121" s="5" t="s">
        <v>545</v>
      </c>
      <c r="H121" s="98" t="s">
        <v>379</v>
      </c>
      <c r="I121" s="82" t="s">
        <v>546</v>
      </c>
      <c r="J121" s="87" t="s">
        <v>971</v>
      </c>
      <c r="K121" s="48" t="s">
        <v>556</v>
      </c>
      <c r="L121" s="48">
        <v>814</v>
      </c>
      <c r="M121" s="208" t="s">
        <v>547</v>
      </c>
      <c r="N121" s="5" t="s">
        <v>548</v>
      </c>
      <c r="O121" s="5" t="s">
        <v>30</v>
      </c>
      <c r="P121" s="5" t="s">
        <v>31</v>
      </c>
      <c r="Q121" s="5" t="s">
        <v>557</v>
      </c>
      <c r="R121" s="5" t="s">
        <v>578</v>
      </c>
      <c r="S121" s="89"/>
      <c r="T121" s="31"/>
      <c r="U121" s="145"/>
      <c r="V121" s="145"/>
      <c r="W121" s="31"/>
    </row>
    <row r="122" spans="1:25" ht="29" x14ac:dyDescent="0.35">
      <c r="A122" s="5" t="s">
        <v>542</v>
      </c>
      <c r="B122" s="6" t="s">
        <v>543</v>
      </c>
      <c r="C122" s="5" t="s">
        <v>544</v>
      </c>
      <c r="D122" s="5" t="s">
        <v>200</v>
      </c>
      <c r="E122" s="5" t="s">
        <v>201</v>
      </c>
      <c r="F122" s="5" t="s">
        <v>170</v>
      </c>
      <c r="G122" s="5" t="s">
        <v>545</v>
      </c>
      <c r="H122" s="98" t="s">
        <v>379</v>
      </c>
      <c r="I122" s="82" t="s">
        <v>546</v>
      </c>
      <c r="J122" s="87" t="s">
        <v>971</v>
      </c>
      <c r="K122" s="403" t="s">
        <v>1092</v>
      </c>
      <c r="L122" s="403" t="s">
        <v>1093</v>
      </c>
      <c r="M122" s="208" t="s">
        <v>547</v>
      </c>
      <c r="N122" s="5" t="s">
        <v>548</v>
      </c>
      <c r="O122" s="5" t="s">
        <v>30</v>
      </c>
      <c r="P122" s="5" t="s">
        <v>31</v>
      </c>
      <c r="Q122" s="5" t="s">
        <v>549</v>
      </c>
      <c r="R122" s="5" t="s">
        <v>550</v>
      </c>
      <c r="S122" s="89"/>
      <c r="T122" s="31"/>
      <c r="U122" s="145"/>
      <c r="V122" s="145"/>
      <c r="W122" s="31"/>
      <c r="X122" s="11"/>
      <c r="Y122" s="11"/>
    </row>
    <row r="123" spans="1:25" x14ac:dyDescent="0.35">
      <c r="A123" s="5" t="s">
        <v>566</v>
      </c>
      <c r="B123" s="6" t="s">
        <v>567</v>
      </c>
      <c r="C123" s="5" t="s">
        <v>568</v>
      </c>
      <c r="D123" s="5" t="s">
        <v>200</v>
      </c>
      <c r="E123" s="5" t="s">
        <v>201</v>
      </c>
      <c r="F123" s="5" t="s">
        <v>170</v>
      </c>
      <c r="G123" s="5" t="s">
        <v>545</v>
      </c>
      <c r="H123" s="98" t="s">
        <v>379</v>
      </c>
      <c r="I123" s="82" t="s">
        <v>546</v>
      </c>
      <c r="J123" s="87" t="s">
        <v>971</v>
      </c>
      <c r="K123" s="528" t="s">
        <v>1092</v>
      </c>
      <c r="L123" s="528" t="s">
        <v>1093</v>
      </c>
      <c r="M123" s="208" t="s">
        <v>547</v>
      </c>
      <c r="N123" s="5" t="s">
        <v>548</v>
      </c>
      <c r="O123" s="5" t="s">
        <v>30</v>
      </c>
      <c r="P123" s="5" t="s">
        <v>31</v>
      </c>
      <c r="Q123" s="5" t="s">
        <v>569</v>
      </c>
      <c r="R123" s="5" t="s">
        <v>570</v>
      </c>
      <c r="S123" s="89"/>
      <c r="T123" s="31"/>
      <c r="U123" s="145"/>
      <c r="V123" s="145"/>
      <c r="W123" s="31"/>
      <c r="X123" s="11"/>
      <c r="Y123" s="11"/>
    </row>
    <row r="124" spans="1:25" x14ac:dyDescent="0.35">
      <c r="A124" s="7" t="s">
        <v>571</v>
      </c>
      <c r="B124" s="8" t="s">
        <v>572</v>
      </c>
      <c r="C124" s="7" t="s">
        <v>573</v>
      </c>
      <c r="D124" s="7" t="s">
        <v>200</v>
      </c>
      <c r="E124" s="7" t="s">
        <v>201</v>
      </c>
      <c r="F124" s="7" t="s">
        <v>170</v>
      </c>
      <c r="G124" s="7" t="s">
        <v>545</v>
      </c>
      <c r="H124" s="99" t="s">
        <v>379</v>
      </c>
      <c r="I124" s="83" t="s">
        <v>546</v>
      </c>
      <c r="J124" s="64" t="s">
        <v>971</v>
      </c>
      <c r="K124" s="529"/>
      <c r="L124" s="529"/>
      <c r="M124" s="209" t="s">
        <v>547</v>
      </c>
      <c r="N124" s="7" t="s">
        <v>548</v>
      </c>
      <c r="O124" s="7" t="s">
        <v>30</v>
      </c>
      <c r="P124" s="7" t="s">
        <v>31</v>
      </c>
      <c r="Q124" s="7" t="s">
        <v>569</v>
      </c>
      <c r="R124" s="7" t="s">
        <v>574</v>
      </c>
      <c r="S124" s="90"/>
      <c r="T124" s="32"/>
      <c r="U124" s="144"/>
      <c r="V124" s="144"/>
      <c r="W124" s="32"/>
      <c r="X124" s="11"/>
      <c r="Y124" s="11"/>
    </row>
    <row r="125" spans="1:25" x14ac:dyDescent="0.35">
      <c r="A125" s="16" t="s">
        <v>623</v>
      </c>
      <c r="B125" s="17" t="s">
        <v>624</v>
      </c>
      <c r="C125" s="18" t="s">
        <v>625</v>
      </c>
      <c r="D125" s="18" t="s">
        <v>601</v>
      </c>
      <c r="E125" s="18" t="s">
        <v>602</v>
      </c>
      <c r="F125" s="18" t="s">
        <v>379</v>
      </c>
      <c r="G125" s="18" t="s">
        <v>84</v>
      </c>
      <c r="H125" s="101" t="s">
        <v>379</v>
      </c>
      <c r="I125" s="84" t="s">
        <v>85</v>
      </c>
      <c r="J125" s="60" t="s">
        <v>970</v>
      </c>
      <c r="K125" s="50" t="s">
        <v>27</v>
      </c>
      <c r="L125" s="50">
        <v>8398</v>
      </c>
      <c r="M125" s="204" t="s">
        <v>86</v>
      </c>
      <c r="N125" s="18" t="s">
        <v>87</v>
      </c>
      <c r="O125" s="18" t="s">
        <v>30</v>
      </c>
      <c r="P125" s="18" t="s">
        <v>31</v>
      </c>
      <c r="Q125" s="18" t="s">
        <v>603</v>
      </c>
      <c r="R125" s="19" t="s">
        <v>626</v>
      </c>
      <c r="S125" s="68">
        <v>4</v>
      </c>
      <c r="T125" s="30" t="s">
        <v>974</v>
      </c>
      <c r="U125" s="138">
        <f>385</f>
        <v>385</v>
      </c>
      <c r="V125" s="533" t="s">
        <v>1159</v>
      </c>
      <c r="W125" s="30"/>
      <c r="X125" s="400"/>
      <c r="Y125" s="11"/>
    </row>
    <row r="126" spans="1:25" x14ac:dyDescent="0.35">
      <c r="A126" s="24" t="s">
        <v>598</v>
      </c>
      <c r="B126" s="6" t="s">
        <v>599</v>
      </c>
      <c r="C126" s="5" t="s">
        <v>600</v>
      </c>
      <c r="D126" s="5" t="s">
        <v>601</v>
      </c>
      <c r="E126" s="5" t="s">
        <v>602</v>
      </c>
      <c r="F126" s="5" t="s">
        <v>379</v>
      </c>
      <c r="G126" s="5" t="s">
        <v>84</v>
      </c>
      <c r="H126" s="98" t="s">
        <v>379</v>
      </c>
      <c r="I126" s="82" t="s">
        <v>85</v>
      </c>
      <c r="J126" s="61" t="s">
        <v>970</v>
      </c>
      <c r="K126" s="48" t="s">
        <v>27</v>
      </c>
      <c r="L126" s="48">
        <v>8398</v>
      </c>
      <c r="M126" s="208" t="s">
        <v>86</v>
      </c>
      <c r="N126" s="5" t="s">
        <v>87</v>
      </c>
      <c r="O126" s="5" t="s">
        <v>30</v>
      </c>
      <c r="P126" s="5" t="s">
        <v>31</v>
      </c>
      <c r="Q126" s="5" t="s">
        <v>603</v>
      </c>
      <c r="R126" s="25" t="s">
        <v>604</v>
      </c>
      <c r="S126" s="69"/>
      <c r="T126" s="31"/>
      <c r="U126" s="145"/>
      <c r="V126" s="534"/>
      <c r="W126" s="31"/>
      <c r="X126" s="401"/>
    </row>
    <row r="127" spans="1:25" x14ac:dyDescent="0.35">
      <c r="A127" s="24" t="s">
        <v>631</v>
      </c>
      <c r="B127" s="6" t="s">
        <v>632</v>
      </c>
      <c r="C127" s="5" t="s">
        <v>633</v>
      </c>
      <c r="D127" s="5" t="s">
        <v>82</v>
      </c>
      <c r="E127" s="5" t="s">
        <v>83</v>
      </c>
      <c r="F127" s="5" t="s">
        <v>379</v>
      </c>
      <c r="G127" s="5" t="s">
        <v>84</v>
      </c>
      <c r="H127" s="98" t="s">
        <v>379</v>
      </c>
      <c r="I127" s="82" t="s">
        <v>85</v>
      </c>
      <c r="J127" s="61" t="s">
        <v>970</v>
      </c>
      <c r="K127" s="48" t="s">
        <v>27</v>
      </c>
      <c r="L127" s="48">
        <v>8398</v>
      </c>
      <c r="M127" s="208" t="s">
        <v>86</v>
      </c>
      <c r="N127" s="5" t="s">
        <v>87</v>
      </c>
      <c r="O127" s="5" t="s">
        <v>30</v>
      </c>
      <c r="P127" s="5" t="s">
        <v>31</v>
      </c>
      <c r="Q127" s="5" t="s">
        <v>591</v>
      </c>
      <c r="R127" s="25" t="s">
        <v>634</v>
      </c>
      <c r="S127" s="69"/>
      <c r="T127" s="31"/>
      <c r="U127" s="145"/>
      <c r="V127" s="145"/>
      <c r="W127" s="31"/>
      <c r="X127" s="401"/>
    </row>
    <row r="128" spans="1:25" x14ac:dyDescent="0.35">
      <c r="A128" s="20" t="s">
        <v>588</v>
      </c>
      <c r="B128" s="21" t="s">
        <v>589</v>
      </c>
      <c r="C128" s="22" t="s">
        <v>590</v>
      </c>
      <c r="D128" s="22" t="s">
        <v>82</v>
      </c>
      <c r="E128" s="22" t="s">
        <v>83</v>
      </c>
      <c r="F128" s="22" t="s">
        <v>379</v>
      </c>
      <c r="G128" s="22" t="s">
        <v>84</v>
      </c>
      <c r="H128" s="102" t="s">
        <v>379</v>
      </c>
      <c r="I128" s="85" t="s">
        <v>85</v>
      </c>
      <c r="J128" s="62" t="s">
        <v>970</v>
      </c>
      <c r="K128" s="51" t="s">
        <v>27</v>
      </c>
      <c r="L128" s="51">
        <v>8398</v>
      </c>
      <c r="M128" s="205" t="s">
        <v>86</v>
      </c>
      <c r="N128" s="22" t="s">
        <v>87</v>
      </c>
      <c r="O128" s="22" t="s">
        <v>30</v>
      </c>
      <c r="P128" s="22" t="s">
        <v>31</v>
      </c>
      <c r="Q128" s="22" t="s">
        <v>591</v>
      </c>
      <c r="R128" s="23" t="s">
        <v>592</v>
      </c>
      <c r="S128" s="70"/>
      <c r="T128" s="32"/>
      <c r="U128" s="144"/>
      <c r="V128" s="144"/>
      <c r="W128" s="32"/>
      <c r="X128" s="401"/>
    </row>
    <row r="129" spans="1:25" x14ac:dyDescent="0.35">
      <c r="A129" s="103" t="s">
        <v>610</v>
      </c>
      <c r="B129" s="4" t="s">
        <v>611</v>
      </c>
      <c r="C129" s="3" t="s">
        <v>612</v>
      </c>
      <c r="D129" s="3" t="s">
        <v>82</v>
      </c>
      <c r="E129" s="3" t="s">
        <v>83</v>
      </c>
      <c r="F129" s="3" t="s">
        <v>379</v>
      </c>
      <c r="G129" s="3" t="s">
        <v>122</v>
      </c>
      <c r="H129" s="104" t="s">
        <v>379</v>
      </c>
      <c r="I129" s="105" t="s">
        <v>85</v>
      </c>
      <c r="J129" s="60" t="s">
        <v>970</v>
      </c>
      <c r="K129" s="47" t="s">
        <v>27</v>
      </c>
      <c r="L129" s="47">
        <v>9309</v>
      </c>
      <c r="M129" s="368" t="s">
        <v>99</v>
      </c>
      <c r="N129" s="3" t="s">
        <v>100</v>
      </c>
      <c r="O129" s="3" t="s">
        <v>30</v>
      </c>
      <c r="P129" s="3" t="s">
        <v>31</v>
      </c>
      <c r="Q129" s="3" t="s">
        <v>613</v>
      </c>
      <c r="R129" s="106" t="s">
        <v>614</v>
      </c>
      <c r="S129" s="68">
        <v>8</v>
      </c>
      <c r="T129" s="30" t="s">
        <v>961</v>
      </c>
      <c r="U129" s="141">
        <f>520+35</f>
        <v>555</v>
      </c>
      <c r="V129" s="533" t="s">
        <v>1159</v>
      </c>
      <c r="W129" s="30"/>
      <c r="X129" s="401"/>
    </row>
    <row r="130" spans="1:25" x14ac:dyDescent="0.35">
      <c r="A130" s="24" t="s">
        <v>635</v>
      </c>
      <c r="B130" s="6" t="s">
        <v>636</v>
      </c>
      <c r="C130" s="5" t="s">
        <v>637</v>
      </c>
      <c r="D130" s="5" t="s">
        <v>82</v>
      </c>
      <c r="E130" s="5" t="s">
        <v>83</v>
      </c>
      <c r="F130" s="5" t="s">
        <v>379</v>
      </c>
      <c r="G130" s="5" t="s">
        <v>122</v>
      </c>
      <c r="H130" s="98" t="s">
        <v>379</v>
      </c>
      <c r="I130" s="82" t="s">
        <v>85</v>
      </c>
      <c r="J130" s="61" t="s">
        <v>970</v>
      </c>
      <c r="K130" s="48" t="s">
        <v>27</v>
      </c>
      <c r="L130" s="48">
        <v>9309</v>
      </c>
      <c r="M130" s="208" t="s">
        <v>99</v>
      </c>
      <c r="N130" s="5" t="s">
        <v>100</v>
      </c>
      <c r="O130" s="5" t="s">
        <v>30</v>
      </c>
      <c r="P130" s="5" t="s">
        <v>31</v>
      </c>
      <c r="Q130" s="5" t="s">
        <v>613</v>
      </c>
      <c r="R130" s="25" t="s">
        <v>638</v>
      </c>
      <c r="S130" s="69"/>
      <c r="T130" s="31"/>
      <c r="U130" s="145"/>
      <c r="V130" s="534"/>
      <c r="W130" s="31"/>
      <c r="X130" s="401"/>
    </row>
    <row r="131" spans="1:25" x14ac:dyDescent="0.35">
      <c r="A131" s="24" t="s">
        <v>615</v>
      </c>
      <c r="B131" s="6" t="s">
        <v>616</v>
      </c>
      <c r="C131" s="5" t="s">
        <v>617</v>
      </c>
      <c r="D131" s="5" t="s">
        <v>82</v>
      </c>
      <c r="E131" s="5" t="s">
        <v>83</v>
      </c>
      <c r="F131" s="5" t="s">
        <v>379</v>
      </c>
      <c r="G131" s="5" t="s">
        <v>122</v>
      </c>
      <c r="H131" s="98" t="s">
        <v>379</v>
      </c>
      <c r="I131" s="82" t="s">
        <v>85</v>
      </c>
      <c r="J131" s="61" t="s">
        <v>970</v>
      </c>
      <c r="K131" s="48" t="s">
        <v>27</v>
      </c>
      <c r="L131" s="48">
        <v>9309</v>
      </c>
      <c r="M131" s="208" t="s">
        <v>99</v>
      </c>
      <c r="N131" s="5" t="s">
        <v>100</v>
      </c>
      <c r="O131" s="5" t="s">
        <v>30</v>
      </c>
      <c r="P131" s="5" t="s">
        <v>31</v>
      </c>
      <c r="Q131" s="5" t="s">
        <v>596</v>
      </c>
      <c r="R131" s="25" t="s">
        <v>618</v>
      </c>
      <c r="S131" s="69"/>
      <c r="T131" s="31"/>
      <c r="U131" s="145"/>
      <c r="V131" s="145"/>
      <c r="W131" s="31"/>
      <c r="X131" s="401"/>
    </row>
    <row r="132" spans="1:25" x14ac:dyDescent="0.35">
      <c r="A132" s="24" t="s">
        <v>593</v>
      </c>
      <c r="B132" s="6" t="s">
        <v>594</v>
      </c>
      <c r="C132" s="5" t="s">
        <v>595</v>
      </c>
      <c r="D132" s="5" t="s">
        <v>82</v>
      </c>
      <c r="E132" s="5" t="s">
        <v>83</v>
      </c>
      <c r="F132" s="5" t="s">
        <v>379</v>
      </c>
      <c r="G132" s="5" t="s">
        <v>122</v>
      </c>
      <c r="H132" s="98" t="s">
        <v>379</v>
      </c>
      <c r="I132" s="82" t="s">
        <v>85</v>
      </c>
      <c r="J132" s="61" t="s">
        <v>970</v>
      </c>
      <c r="K132" s="48" t="s">
        <v>27</v>
      </c>
      <c r="L132" s="48">
        <v>9309</v>
      </c>
      <c r="M132" s="208" t="s">
        <v>99</v>
      </c>
      <c r="N132" s="5" t="s">
        <v>100</v>
      </c>
      <c r="O132" s="5" t="s">
        <v>30</v>
      </c>
      <c r="P132" s="5" t="s">
        <v>31</v>
      </c>
      <c r="Q132" s="5" t="s">
        <v>596</v>
      </c>
      <c r="R132" s="25" t="s">
        <v>597</v>
      </c>
      <c r="S132" s="69"/>
      <c r="T132" s="31"/>
      <c r="U132" s="145"/>
      <c r="V132" s="145"/>
      <c r="W132" s="31"/>
      <c r="X132" s="401"/>
    </row>
    <row r="133" spans="1:25" x14ac:dyDescent="0.35">
      <c r="A133" s="24" t="s">
        <v>619</v>
      </c>
      <c r="B133" s="6" t="s">
        <v>620</v>
      </c>
      <c r="C133" s="5" t="s">
        <v>621</v>
      </c>
      <c r="D133" s="5" t="s">
        <v>82</v>
      </c>
      <c r="E133" s="5" t="s">
        <v>83</v>
      </c>
      <c r="F133" s="5" t="s">
        <v>379</v>
      </c>
      <c r="G133" s="5" t="s">
        <v>122</v>
      </c>
      <c r="H133" s="98" t="s">
        <v>379</v>
      </c>
      <c r="I133" s="82" t="s">
        <v>85</v>
      </c>
      <c r="J133" s="61" t="s">
        <v>970</v>
      </c>
      <c r="K133" s="48" t="s">
        <v>27</v>
      </c>
      <c r="L133" s="48">
        <v>9309</v>
      </c>
      <c r="M133" s="208" t="s">
        <v>99</v>
      </c>
      <c r="N133" s="5" t="s">
        <v>100</v>
      </c>
      <c r="O133" s="5" t="s">
        <v>30</v>
      </c>
      <c r="P133" s="5" t="s">
        <v>31</v>
      </c>
      <c r="Q133" s="5" t="s">
        <v>586</v>
      </c>
      <c r="R133" s="25" t="s">
        <v>622</v>
      </c>
      <c r="S133" s="69"/>
      <c r="T133" s="31"/>
      <c r="U133" s="145"/>
      <c r="V133" s="145"/>
      <c r="W133" s="31"/>
      <c r="X133" s="401"/>
    </row>
    <row r="134" spans="1:25" x14ac:dyDescent="0.35">
      <c r="A134" s="24" t="s">
        <v>583</v>
      </c>
      <c r="B134" s="6" t="s">
        <v>584</v>
      </c>
      <c r="C134" s="5" t="s">
        <v>585</v>
      </c>
      <c r="D134" s="5" t="s">
        <v>82</v>
      </c>
      <c r="E134" s="5" t="s">
        <v>83</v>
      </c>
      <c r="F134" s="5" t="s">
        <v>379</v>
      </c>
      <c r="G134" s="5" t="s">
        <v>122</v>
      </c>
      <c r="H134" s="98" t="s">
        <v>379</v>
      </c>
      <c r="I134" s="82" t="s">
        <v>85</v>
      </c>
      <c r="J134" s="61" t="s">
        <v>970</v>
      </c>
      <c r="K134" s="48" t="s">
        <v>27</v>
      </c>
      <c r="L134" s="48">
        <v>9309</v>
      </c>
      <c r="M134" s="208" t="s">
        <v>99</v>
      </c>
      <c r="N134" s="5" t="s">
        <v>100</v>
      </c>
      <c r="O134" s="5" t="s">
        <v>30</v>
      </c>
      <c r="P134" s="5" t="s">
        <v>31</v>
      </c>
      <c r="Q134" s="5" t="s">
        <v>586</v>
      </c>
      <c r="R134" s="25" t="s">
        <v>587</v>
      </c>
      <c r="S134" s="69"/>
      <c r="T134" s="31"/>
      <c r="U134" s="145"/>
      <c r="V134" s="145"/>
      <c r="W134" s="31"/>
      <c r="X134" s="401"/>
    </row>
    <row r="135" spans="1:25" x14ac:dyDescent="0.35">
      <c r="A135" s="24" t="s">
        <v>627</v>
      </c>
      <c r="B135" s="6" t="s">
        <v>628</v>
      </c>
      <c r="C135" s="5" t="s">
        <v>629</v>
      </c>
      <c r="D135" s="5" t="s">
        <v>82</v>
      </c>
      <c r="E135" s="5" t="s">
        <v>83</v>
      </c>
      <c r="F135" s="5" t="s">
        <v>379</v>
      </c>
      <c r="G135" s="5" t="s">
        <v>122</v>
      </c>
      <c r="H135" s="98" t="s">
        <v>379</v>
      </c>
      <c r="I135" s="82" t="s">
        <v>85</v>
      </c>
      <c r="J135" s="61" t="s">
        <v>970</v>
      </c>
      <c r="K135" s="48" t="s">
        <v>27</v>
      </c>
      <c r="L135" s="48">
        <v>9309</v>
      </c>
      <c r="M135" s="208" t="s">
        <v>99</v>
      </c>
      <c r="N135" s="5" t="s">
        <v>100</v>
      </c>
      <c r="O135" s="5" t="s">
        <v>30</v>
      </c>
      <c r="P135" s="5" t="s">
        <v>31</v>
      </c>
      <c r="Q135" s="5" t="s">
        <v>608</v>
      </c>
      <c r="R135" s="25" t="s">
        <v>630</v>
      </c>
      <c r="S135" s="69"/>
      <c r="T135" s="31"/>
      <c r="U135" s="145"/>
      <c r="V135" s="145"/>
      <c r="W135" s="31"/>
      <c r="X135" s="401"/>
    </row>
    <row r="136" spans="1:25" x14ac:dyDescent="0.35">
      <c r="A136" s="20" t="s">
        <v>605</v>
      </c>
      <c r="B136" s="21" t="s">
        <v>606</v>
      </c>
      <c r="C136" s="22" t="s">
        <v>607</v>
      </c>
      <c r="D136" s="22" t="s">
        <v>82</v>
      </c>
      <c r="E136" s="22" t="s">
        <v>83</v>
      </c>
      <c r="F136" s="22" t="s">
        <v>379</v>
      </c>
      <c r="G136" s="22" t="s">
        <v>122</v>
      </c>
      <c r="H136" s="102" t="s">
        <v>379</v>
      </c>
      <c r="I136" s="85" t="s">
        <v>85</v>
      </c>
      <c r="J136" s="62" t="s">
        <v>970</v>
      </c>
      <c r="K136" s="51" t="s">
        <v>27</v>
      </c>
      <c r="L136" s="51">
        <v>9309</v>
      </c>
      <c r="M136" s="205" t="s">
        <v>99</v>
      </c>
      <c r="N136" s="22" t="s">
        <v>100</v>
      </c>
      <c r="O136" s="22" t="s">
        <v>30</v>
      </c>
      <c r="P136" s="22" t="s">
        <v>31</v>
      </c>
      <c r="Q136" s="22" t="s">
        <v>608</v>
      </c>
      <c r="R136" s="23" t="s">
        <v>609</v>
      </c>
      <c r="S136" s="70"/>
      <c r="T136" s="32"/>
      <c r="U136" s="144"/>
      <c r="V136" s="144"/>
      <c r="W136" s="32"/>
      <c r="X136" s="402"/>
    </row>
    <row r="137" spans="1:25" s="118" customFormat="1" ht="28" customHeight="1" x14ac:dyDescent="0.35">
      <c r="A137" s="108" t="s">
        <v>648</v>
      </c>
      <c r="B137" s="109" t="s">
        <v>649</v>
      </c>
      <c r="C137" s="110" t="s">
        <v>650</v>
      </c>
      <c r="D137" s="110" t="s">
        <v>562</v>
      </c>
      <c r="E137" s="110" t="s">
        <v>563</v>
      </c>
      <c r="F137" s="110" t="s">
        <v>379</v>
      </c>
      <c r="G137" s="110" t="s">
        <v>642</v>
      </c>
      <c r="H137" s="111" t="s">
        <v>379</v>
      </c>
      <c r="I137" s="112" t="s">
        <v>322</v>
      </c>
      <c r="J137" s="127" t="s">
        <v>971</v>
      </c>
      <c r="K137" s="185" t="s">
        <v>980</v>
      </c>
      <c r="L137" s="185" t="s">
        <v>981</v>
      </c>
      <c r="M137" s="206" t="s">
        <v>644</v>
      </c>
      <c r="N137" s="110" t="s">
        <v>645</v>
      </c>
      <c r="O137" s="110" t="s">
        <v>30</v>
      </c>
      <c r="P137" s="110" t="s">
        <v>31</v>
      </c>
      <c r="Q137" s="110" t="s">
        <v>651</v>
      </c>
      <c r="R137" s="115" t="s">
        <v>652</v>
      </c>
      <c r="S137" s="116">
        <v>2</v>
      </c>
      <c r="T137" s="117" t="s">
        <v>959</v>
      </c>
      <c r="U137" s="146">
        <v>340</v>
      </c>
      <c r="V137" s="535" t="s">
        <v>1159</v>
      </c>
      <c r="W137" s="117"/>
      <c r="X137" s="131"/>
    </row>
    <row r="138" spans="1:25" s="118" customFormat="1" ht="28" customHeight="1" x14ac:dyDescent="0.35">
      <c r="A138" s="119" t="s">
        <v>639</v>
      </c>
      <c r="B138" s="120" t="s">
        <v>640</v>
      </c>
      <c r="C138" s="121" t="s">
        <v>641</v>
      </c>
      <c r="D138" s="121" t="s">
        <v>562</v>
      </c>
      <c r="E138" s="121" t="s">
        <v>563</v>
      </c>
      <c r="F138" s="121" t="s">
        <v>379</v>
      </c>
      <c r="G138" s="121" t="s">
        <v>642</v>
      </c>
      <c r="H138" s="122" t="s">
        <v>379</v>
      </c>
      <c r="I138" s="123" t="s">
        <v>322</v>
      </c>
      <c r="J138" s="128" t="s">
        <v>971</v>
      </c>
      <c r="K138" s="404" t="s">
        <v>980</v>
      </c>
      <c r="L138" s="404" t="s">
        <v>981</v>
      </c>
      <c r="M138" s="414" t="s">
        <v>644</v>
      </c>
      <c r="N138" s="121" t="s">
        <v>645</v>
      </c>
      <c r="O138" s="121" t="s">
        <v>30</v>
      </c>
      <c r="P138" s="121" t="s">
        <v>31</v>
      </c>
      <c r="Q138" s="121" t="s">
        <v>646</v>
      </c>
      <c r="R138" s="124" t="s">
        <v>647</v>
      </c>
      <c r="S138" s="125"/>
      <c r="T138" s="126"/>
      <c r="U138" s="147"/>
      <c r="V138" s="536"/>
      <c r="W138" s="126"/>
      <c r="X138" s="132"/>
    </row>
    <row r="139" spans="1:25" x14ac:dyDescent="0.35">
      <c r="A139" s="16" t="s">
        <v>653</v>
      </c>
      <c r="B139" s="17" t="s">
        <v>654</v>
      </c>
      <c r="C139" s="18" t="s">
        <v>655</v>
      </c>
      <c r="D139" s="18" t="s">
        <v>656</v>
      </c>
      <c r="E139" s="18" t="s">
        <v>657</v>
      </c>
      <c r="F139" s="18" t="s">
        <v>379</v>
      </c>
      <c r="G139" s="18" t="s">
        <v>658</v>
      </c>
      <c r="H139" s="101" t="s">
        <v>379</v>
      </c>
      <c r="I139" s="84" t="s">
        <v>659</v>
      </c>
      <c r="J139" s="127" t="s">
        <v>971</v>
      </c>
      <c r="K139" s="50" t="s">
        <v>538</v>
      </c>
      <c r="L139" s="50">
        <v>346</v>
      </c>
      <c r="M139" s="204" t="s">
        <v>523</v>
      </c>
      <c r="N139" s="18" t="s">
        <v>514</v>
      </c>
      <c r="O139" s="18" t="s">
        <v>30</v>
      </c>
      <c r="P139" s="18" t="s">
        <v>31</v>
      </c>
      <c r="Q139" s="18" t="s">
        <v>660</v>
      </c>
      <c r="R139" s="19" t="s">
        <v>661</v>
      </c>
      <c r="S139" s="68">
        <v>4</v>
      </c>
      <c r="T139" s="30" t="s">
        <v>958</v>
      </c>
      <c r="U139" s="138">
        <f>385</f>
        <v>385</v>
      </c>
      <c r="V139" s="533" t="s">
        <v>1159</v>
      </c>
      <c r="W139" s="30"/>
      <c r="X139" s="11"/>
      <c r="Y139" s="11"/>
    </row>
    <row r="140" spans="1:25" x14ac:dyDescent="0.35">
      <c r="A140" s="24" t="s">
        <v>667</v>
      </c>
      <c r="B140" s="6" t="s">
        <v>668</v>
      </c>
      <c r="C140" s="5" t="s">
        <v>669</v>
      </c>
      <c r="D140" s="5" t="s">
        <v>656</v>
      </c>
      <c r="E140" s="5" t="s">
        <v>657</v>
      </c>
      <c r="F140" s="5" t="s">
        <v>379</v>
      </c>
      <c r="G140" s="5" t="s">
        <v>658</v>
      </c>
      <c r="H140" s="98" t="s">
        <v>379</v>
      </c>
      <c r="I140" s="82" t="s">
        <v>659</v>
      </c>
      <c r="J140" s="87" t="s">
        <v>971</v>
      </c>
      <c r="K140" s="48" t="s">
        <v>538</v>
      </c>
      <c r="L140" s="48">
        <v>346</v>
      </c>
      <c r="M140" s="208" t="s">
        <v>523</v>
      </c>
      <c r="N140" s="5" t="s">
        <v>514</v>
      </c>
      <c r="O140" s="5" t="s">
        <v>30</v>
      </c>
      <c r="P140" s="5" t="s">
        <v>31</v>
      </c>
      <c r="Q140" s="5" t="s">
        <v>660</v>
      </c>
      <c r="R140" s="25" t="s">
        <v>670</v>
      </c>
      <c r="S140" s="69"/>
      <c r="T140" s="31"/>
      <c r="U140" s="145"/>
      <c r="V140" s="534"/>
      <c r="W140" s="31"/>
      <c r="Y140" s="11"/>
    </row>
    <row r="141" spans="1:25" x14ac:dyDescent="0.35">
      <c r="A141" s="24" t="s">
        <v>662</v>
      </c>
      <c r="B141" s="6" t="s">
        <v>663</v>
      </c>
      <c r="C141" s="5" t="s">
        <v>664</v>
      </c>
      <c r="D141" s="5" t="s">
        <v>411</v>
      </c>
      <c r="E141" s="5" t="s">
        <v>412</v>
      </c>
      <c r="F141" s="5" t="s">
        <v>379</v>
      </c>
      <c r="G141" s="5" t="s">
        <v>658</v>
      </c>
      <c r="H141" s="98" t="s">
        <v>379</v>
      </c>
      <c r="I141" s="82" t="s">
        <v>659</v>
      </c>
      <c r="J141" s="87" t="s">
        <v>971</v>
      </c>
      <c r="K141" s="528" t="s">
        <v>1095</v>
      </c>
      <c r="L141" s="528" t="s">
        <v>1094</v>
      </c>
      <c r="M141" s="208" t="s">
        <v>523</v>
      </c>
      <c r="N141" s="5" t="s">
        <v>514</v>
      </c>
      <c r="O141" s="5" t="s">
        <v>30</v>
      </c>
      <c r="P141" s="5" t="s">
        <v>31</v>
      </c>
      <c r="Q141" s="5" t="s">
        <v>665</v>
      </c>
      <c r="R141" s="25" t="s">
        <v>666</v>
      </c>
      <c r="S141" s="69"/>
      <c r="T141" s="31"/>
      <c r="U141" s="145"/>
      <c r="V141" s="145"/>
      <c r="W141" s="31"/>
      <c r="Y141" s="11"/>
    </row>
    <row r="142" spans="1:25" x14ac:dyDescent="0.35">
      <c r="A142" s="20" t="s">
        <v>671</v>
      </c>
      <c r="B142" s="21" t="s">
        <v>672</v>
      </c>
      <c r="C142" s="22" t="s">
        <v>673</v>
      </c>
      <c r="D142" s="22" t="s">
        <v>411</v>
      </c>
      <c r="E142" s="22" t="s">
        <v>412</v>
      </c>
      <c r="F142" s="22" t="s">
        <v>379</v>
      </c>
      <c r="G142" s="22" t="s">
        <v>658</v>
      </c>
      <c r="H142" s="102" t="s">
        <v>379</v>
      </c>
      <c r="I142" s="85" t="s">
        <v>659</v>
      </c>
      <c r="J142" s="128" t="s">
        <v>971</v>
      </c>
      <c r="K142" s="529"/>
      <c r="L142" s="529"/>
      <c r="M142" s="205" t="s">
        <v>523</v>
      </c>
      <c r="N142" s="22" t="s">
        <v>514</v>
      </c>
      <c r="O142" s="22" t="s">
        <v>30</v>
      </c>
      <c r="P142" s="22" t="s">
        <v>31</v>
      </c>
      <c r="Q142" s="22" t="s">
        <v>665</v>
      </c>
      <c r="R142" s="23" t="s">
        <v>674</v>
      </c>
      <c r="S142" s="70"/>
      <c r="T142" s="32"/>
      <c r="U142" s="145"/>
      <c r="V142" s="145"/>
      <c r="W142" s="32"/>
      <c r="Y142" s="11"/>
    </row>
    <row r="143" spans="1:25" x14ac:dyDescent="0.35">
      <c r="A143" s="16" t="s">
        <v>675</v>
      </c>
      <c r="B143" s="17" t="s">
        <v>676</v>
      </c>
      <c r="C143" s="18" t="s">
        <v>677</v>
      </c>
      <c r="D143" s="18" t="s">
        <v>193</v>
      </c>
      <c r="E143" s="18" t="s">
        <v>194</v>
      </c>
      <c r="F143" s="18" t="s">
        <v>379</v>
      </c>
      <c r="G143" s="18" t="s">
        <v>494</v>
      </c>
      <c r="H143" s="101" t="s">
        <v>379</v>
      </c>
      <c r="I143" s="84" t="s">
        <v>347</v>
      </c>
      <c r="J143" s="63" t="s">
        <v>971</v>
      </c>
      <c r="K143" s="50" t="s">
        <v>678</v>
      </c>
      <c r="L143" s="50">
        <v>1827</v>
      </c>
      <c r="M143" s="204" t="s">
        <v>679</v>
      </c>
      <c r="N143" s="18" t="s">
        <v>680</v>
      </c>
      <c r="O143" s="18" t="s">
        <v>30</v>
      </c>
      <c r="P143" s="18" t="s">
        <v>31</v>
      </c>
      <c r="Q143" s="18" t="s">
        <v>681</v>
      </c>
      <c r="R143" s="19" t="s">
        <v>682</v>
      </c>
      <c r="S143" s="68">
        <v>2</v>
      </c>
      <c r="T143" s="30" t="s">
        <v>959</v>
      </c>
      <c r="U143" s="141">
        <v>340</v>
      </c>
      <c r="V143" s="533" t="s">
        <v>1159</v>
      </c>
      <c r="W143" s="30"/>
    </row>
    <row r="144" spans="1:25" x14ac:dyDescent="0.35">
      <c r="A144" s="20" t="s">
        <v>683</v>
      </c>
      <c r="B144" s="21" t="s">
        <v>684</v>
      </c>
      <c r="C144" s="22" t="s">
        <v>685</v>
      </c>
      <c r="D144" s="22" t="s">
        <v>193</v>
      </c>
      <c r="E144" s="22" t="s">
        <v>194</v>
      </c>
      <c r="F144" s="22" t="s">
        <v>379</v>
      </c>
      <c r="G144" s="22" t="s">
        <v>494</v>
      </c>
      <c r="H144" s="102" t="s">
        <v>379</v>
      </c>
      <c r="I144" s="85" t="s">
        <v>347</v>
      </c>
      <c r="J144" s="64" t="s">
        <v>971</v>
      </c>
      <c r="K144" s="51" t="s">
        <v>678</v>
      </c>
      <c r="L144" s="51">
        <v>1827</v>
      </c>
      <c r="M144" s="205" t="s">
        <v>679</v>
      </c>
      <c r="N144" s="22" t="s">
        <v>680</v>
      </c>
      <c r="O144" s="22" t="s">
        <v>30</v>
      </c>
      <c r="P144" s="22" t="s">
        <v>31</v>
      </c>
      <c r="Q144" s="22" t="s">
        <v>681</v>
      </c>
      <c r="R144" s="23" t="s">
        <v>686</v>
      </c>
      <c r="S144" s="70"/>
      <c r="T144" s="32"/>
      <c r="U144" s="144"/>
      <c r="V144" s="534"/>
      <c r="W144" s="32"/>
    </row>
    <row r="145" spans="1:25" s="118" customFormat="1" ht="30" customHeight="1" x14ac:dyDescent="0.35">
      <c r="A145" s="108" t="s">
        <v>692</v>
      </c>
      <c r="B145" s="109" t="s">
        <v>693</v>
      </c>
      <c r="C145" s="110" t="s">
        <v>694</v>
      </c>
      <c r="D145" s="110" t="s">
        <v>200</v>
      </c>
      <c r="E145" s="110" t="s">
        <v>201</v>
      </c>
      <c r="F145" s="110" t="s">
        <v>379</v>
      </c>
      <c r="G145" s="110" t="s">
        <v>146</v>
      </c>
      <c r="H145" s="111" t="s">
        <v>379</v>
      </c>
      <c r="I145" s="112" t="s">
        <v>147</v>
      </c>
      <c r="J145" s="127" t="s">
        <v>971</v>
      </c>
      <c r="K145" s="185" t="s">
        <v>977</v>
      </c>
      <c r="L145" s="185" t="s">
        <v>976</v>
      </c>
      <c r="M145" s="206" t="s">
        <v>148</v>
      </c>
      <c r="N145" s="110" t="s">
        <v>149</v>
      </c>
      <c r="O145" s="110" t="s">
        <v>30</v>
      </c>
      <c r="P145" s="110" t="s">
        <v>31</v>
      </c>
      <c r="Q145" s="110" t="s">
        <v>690</v>
      </c>
      <c r="R145" s="115" t="s">
        <v>695</v>
      </c>
      <c r="S145" s="116">
        <v>2</v>
      </c>
      <c r="T145" s="117" t="s">
        <v>959</v>
      </c>
      <c r="U145" s="146">
        <v>340</v>
      </c>
      <c r="V145" s="535" t="s">
        <v>1159</v>
      </c>
      <c r="W145" s="117"/>
    </row>
    <row r="146" spans="1:25" s="118" customFormat="1" ht="30" customHeight="1" x14ac:dyDescent="0.35">
      <c r="A146" s="119" t="s">
        <v>687</v>
      </c>
      <c r="B146" s="120" t="s">
        <v>688</v>
      </c>
      <c r="C146" s="121" t="s">
        <v>689</v>
      </c>
      <c r="D146" s="121" t="s">
        <v>200</v>
      </c>
      <c r="E146" s="121" t="s">
        <v>201</v>
      </c>
      <c r="F146" s="121" t="s">
        <v>379</v>
      </c>
      <c r="G146" s="121" t="s">
        <v>146</v>
      </c>
      <c r="H146" s="122" t="s">
        <v>379</v>
      </c>
      <c r="I146" s="123" t="s">
        <v>147</v>
      </c>
      <c r="J146" s="128" t="s">
        <v>971</v>
      </c>
      <c r="K146" s="404" t="s">
        <v>977</v>
      </c>
      <c r="L146" s="404" t="s">
        <v>976</v>
      </c>
      <c r="M146" s="414" t="s">
        <v>148</v>
      </c>
      <c r="N146" s="121" t="s">
        <v>149</v>
      </c>
      <c r="O146" s="121" t="s">
        <v>30</v>
      </c>
      <c r="P146" s="121" t="s">
        <v>31</v>
      </c>
      <c r="Q146" s="121" t="s">
        <v>690</v>
      </c>
      <c r="R146" s="124" t="s">
        <v>691</v>
      </c>
      <c r="S146" s="125"/>
      <c r="T146" s="126"/>
      <c r="U146" s="147"/>
      <c r="V146" s="536"/>
      <c r="W146" s="126"/>
    </row>
    <row r="147" spans="1:25" x14ac:dyDescent="0.35">
      <c r="A147" s="16" t="s">
        <v>696</v>
      </c>
      <c r="B147" s="17" t="s">
        <v>697</v>
      </c>
      <c r="C147" s="18" t="s">
        <v>698</v>
      </c>
      <c r="D147" s="18" t="s">
        <v>428</v>
      </c>
      <c r="E147" s="18" t="s">
        <v>429</v>
      </c>
      <c r="F147" s="18" t="s">
        <v>379</v>
      </c>
      <c r="G147" s="18" t="s">
        <v>699</v>
      </c>
      <c r="H147" s="101" t="s">
        <v>379</v>
      </c>
      <c r="I147" s="84" t="s">
        <v>700</v>
      </c>
      <c r="J147" s="60" t="s">
        <v>970</v>
      </c>
      <c r="K147" s="50" t="s">
        <v>503</v>
      </c>
      <c r="L147" s="50">
        <v>6212</v>
      </c>
      <c r="M147" s="204" t="s">
        <v>701</v>
      </c>
      <c r="N147" s="18" t="s">
        <v>87</v>
      </c>
      <c r="O147" s="18" t="s">
        <v>30</v>
      </c>
      <c r="P147" s="18" t="s">
        <v>31</v>
      </c>
      <c r="Q147" s="18" t="s">
        <v>702</v>
      </c>
      <c r="R147" s="19" t="s">
        <v>703</v>
      </c>
      <c r="S147" s="68">
        <v>2</v>
      </c>
      <c r="T147" s="30" t="s">
        <v>959</v>
      </c>
      <c r="U147" s="146">
        <v>340</v>
      </c>
      <c r="V147" s="533" t="s">
        <v>1159</v>
      </c>
      <c r="W147" s="30"/>
    </row>
    <row r="148" spans="1:25" x14ac:dyDescent="0.35">
      <c r="A148" s="20" t="s">
        <v>704</v>
      </c>
      <c r="B148" s="21" t="s">
        <v>705</v>
      </c>
      <c r="C148" s="22" t="s">
        <v>706</v>
      </c>
      <c r="D148" s="22" t="s">
        <v>428</v>
      </c>
      <c r="E148" s="22" t="s">
        <v>429</v>
      </c>
      <c r="F148" s="22" t="s">
        <v>379</v>
      </c>
      <c r="G148" s="22" t="s">
        <v>699</v>
      </c>
      <c r="H148" s="102" t="s">
        <v>379</v>
      </c>
      <c r="I148" s="85" t="s">
        <v>700</v>
      </c>
      <c r="J148" s="62" t="s">
        <v>970</v>
      </c>
      <c r="K148" s="51" t="s">
        <v>503</v>
      </c>
      <c r="L148" s="51">
        <v>6212</v>
      </c>
      <c r="M148" s="205" t="s">
        <v>701</v>
      </c>
      <c r="N148" s="22" t="s">
        <v>87</v>
      </c>
      <c r="O148" s="22" t="s">
        <v>30</v>
      </c>
      <c r="P148" s="22" t="s">
        <v>31</v>
      </c>
      <c r="Q148" s="22" t="s">
        <v>707</v>
      </c>
      <c r="R148" s="23" t="s">
        <v>708</v>
      </c>
      <c r="S148" s="70"/>
      <c r="T148" s="32"/>
      <c r="U148" s="144"/>
      <c r="V148" s="534"/>
      <c r="W148" s="32"/>
    </row>
    <row r="149" spans="1:25" s="118" customFormat="1" ht="29" customHeight="1" x14ac:dyDescent="0.35">
      <c r="A149" s="108" t="s">
        <v>709</v>
      </c>
      <c r="B149" s="109" t="s">
        <v>710</v>
      </c>
      <c r="C149" s="110" t="s">
        <v>711</v>
      </c>
      <c r="D149" s="110" t="s">
        <v>345</v>
      </c>
      <c r="E149" s="110" t="s">
        <v>346</v>
      </c>
      <c r="F149" s="110" t="s">
        <v>379</v>
      </c>
      <c r="G149" s="110" t="s">
        <v>712</v>
      </c>
      <c r="H149" s="111" t="s">
        <v>379</v>
      </c>
      <c r="I149" s="112" t="s">
        <v>713</v>
      </c>
      <c r="J149" s="129" t="s">
        <v>970</v>
      </c>
      <c r="K149" s="185" t="s">
        <v>978</v>
      </c>
      <c r="L149" s="185" t="s">
        <v>979</v>
      </c>
      <c r="M149" s="206" t="s">
        <v>86</v>
      </c>
      <c r="N149" s="110" t="s">
        <v>87</v>
      </c>
      <c r="O149" s="110" t="s">
        <v>30</v>
      </c>
      <c r="P149" s="110" t="s">
        <v>31</v>
      </c>
      <c r="Q149" s="110" t="s">
        <v>714</v>
      </c>
      <c r="R149" s="115" t="s">
        <v>715</v>
      </c>
      <c r="S149" s="116">
        <v>2</v>
      </c>
      <c r="T149" s="117" t="s">
        <v>959</v>
      </c>
      <c r="U149" s="146">
        <v>340</v>
      </c>
      <c r="V149" s="535" t="s">
        <v>1159</v>
      </c>
      <c r="W149" s="117"/>
    </row>
    <row r="150" spans="1:25" s="118" customFormat="1" ht="29" customHeight="1" x14ac:dyDescent="0.35">
      <c r="A150" s="283" t="s">
        <v>716</v>
      </c>
      <c r="B150" s="284" t="s">
        <v>717</v>
      </c>
      <c r="C150" s="186" t="s">
        <v>718</v>
      </c>
      <c r="D150" s="186" t="s">
        <v>345</v>
      </c>
      <c r="E150" s="186" t="s">
        <v>346</v>
      </c>
      <c r="F150" s="186" t="s">
        <v>379</v>
      </c>
      <c r="G150" s="186" t="s">
        <v>712</v>
      </c>
      <c r="H150" s="285" t="s">
        <v>379</v>
      </c>
      <c r="I150" s="286" t="s">
        <v>713</v>
      </c>
      <c r="J150" s="343" t="s">
        <v>970</v>
      </c>
      <c r="K150" s="182" t="s">
        <v>978</v>
      </c>
      <c r="L150" s="182" t="s">
        <v>979</v>
      </c>
      <c r="M150" s="291" t="s">
        <v>86</v>
      </c>
      <c r="N150" s="121" t="s">
        <v>87</v>
      </c>
      <c r="O150" s="121" t="s">
        <v>30</v>
      </c>
      <c r="P150" s="121" t="s">
        <v>31</v>
      </c>
      <c r="Q150" s="121" t="s">
        <v>714</v>
      </c>
      <c r="R150" s="124" t="s">
        <v>719</v>
      </c>
      <c r="S150" s="125"/>
      <c r="T150" s="126"/>
      <c r="U150" s="148"/>
      <c r="V150" s="536"/>
      <c r="W150" s="126"/>
    </row>
    <row r="151" spans="1:25" s="118" customFormat="1" x14ac:dyDescent="0.35">
      <c r="A151" s="344" t="s">
        <v>1041</v>
      </c>
      <c r="B151" s="305"/>
      <c r="C151" s="175"/>
      <c r="D151" s="345"/>
      <c r="E151" s="175"/>
      <c r="F151" s="175"/>
      <c r="G151" s="175"/>
      <c r="H151" s="111" t="s">
        <v>379</v>
      </c>
      <c r="I151" s="112" t="s">
        <v>713</v>
      </c>
      <c r="J151" s="127" t="s">
        <v>971</v>
      </c>
      <c r="K151" s="405" t="s">
        <v>324</v>
      </c>
      <c r="L151" s="356">
        <v>1060</v>
      </c>
      <c r="M151" s="415" t="s">
        <v>57</v>
      </c>
      <c r="N151" s="301" t="s">
        <v>1039</v>
      </c>
      <c r="O151" s="301" t="s">
        <v>30</v>
      </c>
      <c r="R151" s="337"/>
      <c r="S151" s="338">
        <v>2</v>
      </c>
      <c r="T151" s="117" t="s">
        <v>959</v>
      </c>
      <c r="U151" s="146">
        <v>340</v>
      </c>
      <c r="V151" s="535" t="s">
        <v>1159</v>
      </c>
      <c r="W151" s="117"/>
      <c r="X151" s="301" t="s">
        <v>1043</v>
      </c>
      <c r="Y151" s="398" t="s">
        <v>1088</v>
      </c>
    </row>
    <row r="152" spans="1:25" s="118" customFormat="1" x14ac:dyDescent="0.35">
      <c r="A152" s="346" t="s">
        <v>1042</v>
      </c>
      <c r="B152" s="218"/>
      <c r="C152" s="176"/>
      <c r="D152" s="347"/>
      <c r="E152" s="176"/>
      <c r="F152" s="176"/>
      <c r="G152" s="176"/>
      <c r="H152" s="122" t="s">
        <v>379</v>
      </c>
      <c r="I152" s="123" t="s">
        <v>713</v>
      </c>
      <c r="J152" s="128" t="s">
        <v>971</v>
      </c>
      <c r="K152" s="406" t="s">
        <v>324</v>
      </c>
      <c r="L152" s="313">
        <v>1060</v>
      </c>
      <c r="M152" s="416" t="s">
        <v>57</v>
      </c>
      <c r="N152" s="301" t="s">
        <v>1039</v>
      </c>
      <c r="O152" s="301" t="s">
        <v>30</v>
      </c>
      <c r="R152" s="337"/>
      <c r="S152" s="338"/>
      <c r="T152" s="339"/>
      <c r="U152" s="148"/>
      <c r="V152" s="536"/>
      <c r="W152" s="339"/>
      <c r="X152" s="301" t="s">
        <v>1043</v>
      </c>
      <c r="Y152" s="398" t="s">
        <v>1088</v>
      </c>
    </row>
    <row r="153" spans="1:25" x14ac:dyDescent="0.35">
      <c r="A153" s="103" t="s">
        <v>740</v>
      </c>
      <c r="B153" s="4" t="s">
        <v>741</v>
      </c>
      <c r="C153" s="3" t="s">
        <v>742</v>
      </c>
      <c r="D153" s="3" t="s">
        <v>82</v>
      </c>
      <c r="E153" s="3" t="s">
        <v>83</v>
      </c>
      <c r="F153" s="3" t="s">
        <v>379</v>
      </c>
      <c r="G153" s="3" t="s">
        <v>347</v>
      </c>
      <c r="H153" s="104" t="s">
        <v>379</v>
      </c>
      <c r="I153" s="105" t="s">
        <v>348</v>
      </c>
      <c r="J153" s="324" t="s">
        <v>970</v>
      </c>
      <c r="K153" s="47" t="s">
        <v>503</v>
      </c>
      <c r="L153" s="47">
        <v>7306</v>
      </c>
      <c r="M153" s="368" t="s">
        <v>86</v>
      </c>
      <c r="N153" s="18" t="s">
        <v>87</v>
      </c>
      <c r="O153" s="18" t="s">
        <v>30</v>
      </c>
      <c r="P153" s="18" t="s">
        <v>31</v>
      </c>
      <c r="Q153" s="18" t="s">
        <v>743</v>
      </c>
      <c r="R153" s="19" t="s">
        <v>744</v>
      </c>
      <c r="S153" s="68">
        <v>9</v>
      </c>
      <c r="T153" s="30" t="s">
        <v>982</v>
      </c>
      <c r="U153" s="141">
        <f>520+35</f>
        <v>555</v>
      </c>
      <c r="V153" s="535" t="s">
        <v>1159</v>
      </c>
      <c r="W153" s="30"/>
    </row>
    <row r="154" spans="1:25" x14ac:dyDescent="0.35">
      <c r="A154" s="24" t="s">
        <v>749</v>
      </c>
      <c r="B154" s="6" t="s">
        <v>750</v>
      </c>
      <c r="C154" s="5" t="s">
        <v>751</v>
      </c>
      <c r="D154" s="5" t="s">
        <v>82</v>
      </c>
      <c r="E154" s="5" t="s">
        <v>83</v>
      </c>
      <c r="F154" s="5" t="s">
        <v>379</v>
      </c>
      <c r="G154" s="5" t="s">
        <v>347</v>
      </c>
      <c r="H154" s="98" t="s">
        <v>379</v>
      </c>
      <c r="I154" s="82" t="s">
        <v>348</v>
      </c>
      <c r="J154" s="61" t="s">
        <v>970</v>
      </c>
      <c r="K154" s="48" t="s">
        <v>503</v>
      </c>
      <c r="L154" s="48">
        <v>7306</v>
      </c>
      <c r="M154" s="208" t="s">
        <v>86</v>
      </c>
      <c r="N154" s="5" t="s">
        <v>87</v>
      </c>
      <c r="O154" s="5" t="s">
        <v>30</v>
      </c>
      <c r="P154" s="5" t="s">
        <v>31</v>
      </c>
      <c r="Q154" s="5" t="s">
        <v>743</v>
      </c>
      <c r="R154" s="25" t="s">
        <v>752</v>
      </c>
      <c r="S154" s="69"/>
      <c r="T154" s="34"/>
      <c r="U154" s="149"/>
      <c r="V154" s="536"/>
      <c r="W154" s="34"/>
    </row>
    <row r="155" spans="1:25" x14ac:dyDescent="0.35">
      <c r="A155" s="24" t="s">
        <v>725</v>
      </c>
      <c r="B155" s="6" t="s">
        <v>726</v>
      </c>
      <c r="C155" s="5" t="s">
        <v>727</v>
      </c>
      <c r="D155" s="5" t="s">
        <v>82</v>
      </c>
      <c r="E155" s="5" t="s">
        <v>83</v>
      </c>
      <c r="F155" s="5" t="s">
        <v>379</v>
      </c>
      <c r="G155" s="5" t="s">
        <v>347</v>
      </c>
      <c r="H155" s="98" t="s">
        <v>379</v>
      </c>
      <c r="I155" s="82" t="s">
        <v>348</v>
      </c>
      <c r="J155" s="61" t="s">
        <v>970</v>
      </c>
      <c r="K155" s="48" t="s">
        <v>503</v>
      </c>
      <c r="L155" s="48">
        <v>7306</v>
      </c>
      <c r="M155" s="208" t="s">
        <v>86</v>
      </c>
      <c r="N155" s="5" t="s">
        <v>87</v>
      </c>
      <c r="O155" s="5" t="s">
        <v>30</v>
      </c>
      <c r="P155" s="5" t="s">
        <v>31</v>
      </c>
      <c r="Q155" s="5" t="s">
        <v>728</v>
      </c>
      <c r="R155" s="25" t="s">
        <v>729</v>
      </c>
      <c r="S155" s="69"/>
      <c r="T155" s="34"/>
      <c r="U155" s="149"/>
      <c r="V155" s="149"/>
      <c r="W155" s="34"/>
    </row>
    <row r="156" spans="1:25" x14ac:dyDescent="0.35">
      <c r="A156" s="24" t="s">
        <v>745</v>
      </c>
      <c r="B156" s="6" t="s">
        <v>746</v>
      </c>
      <c r="C156" s="5" t="s">
        <v>747</v>
      </c>
      <c r="D156" s="5" t="s">
        <v>82</v>
      </c>
      <c r="E156" s="5" t="s">
        <v>83</v>
      </c>
      <c r="F156" s="5" t="s">
        <v>379</v>
      </c>
      <c r="G156" s="5" t="s">
        <v>347</v>
      </c>
      <c r="H156" s="98" t="s">
        <v>379</v>
      </c>
      <c r="I156" s="82" t="s">
        <v>348</v>
      </c>
      <c r="J156" s="61" t="s">
        <v>970</v>
      </c>
      <c r="K156" s="48" t="s">
        <v>503</v>
      </c>
      <c r="L156" s="48">
        <v>7306</v>
      </c>
      <c r="M156" s="208" t="s">
        <v>86</v>
      </c>
      <c r="N156" s="5" t="s">
        <v>87</v>
      </c>
      <c r="O156" s="5" t="s">
        <v>30</v>
      </c>
      <c r="P156" s="5" t="s">
        <v>31</v>
      </c>
      <c r="Q156" s="5" t="s">
        <v>728</v>
      </c>
      <c r="R156" s="25" t="s">
        <v>748</v>
      </c>
      <c r="S156" s="69"/>
      <c r="T156" s="34"/>
      <c r="U156" s="149"/>
      <c r="V156" s="149"/>
      <c r="W156" s="34"/>
    </row>
    <row r="157" spans="1:25" x14ac:dyDescent="0.35">
      <c r="A157" s="24" t="s">
        <v>735</v>
      </c>
      <c r="B157" s="6" t="s">
        <v>736</v>
      </c>
      <c r="C157" s="5" t="s">
        <v>737</v>
      </c>
      <c r="D157" s="5" t="s">
        <v>82</v>
      </c>
      <c r="E157" s="5" t="s">
        <v>83</v>
      </c>
      <c r="F157" s="5" t="s">
        <v>379</v>
      </c>
      <c r="G157" s="5" t="s">
        <v>347</v>
      </c>
      <c r="H157" s="98" t="s">
        <v>379</v>
      </c>
      <c r="I157" s="82" t="s">
        <v>348</v>
      </c>
      <c r="J157" s="61" t="s">
        <v>970</v>
      </c>
      <c r="K157" s="48" t="s">
        <v>503</v>
      </c>
      <c r="L157" s="48">
        <v>7306</v>
      </c>
      <c r="M157" s="208" t="s">
        <v>86</v>
      </c>
      <c r="N157" s="5" t="s">
        <v>87</v>
      </c>
      <c r="O157" s="5" t="s">
        <v>30</v>
      </c>
      <c r="P157" s="5" t="s">
        <v>31</v>
      </c>
      <c r="Q157" s="5" t="s">
        <v>738</v>
      </c>
      <c r="R157" s="25" t="s">
        <v>739</v>
      </c>
      <c r="S157" s="69"/>
      <c r="T157" s="34"/>
      <c r="U157" s="149"/>
      <c r="V157" s="149"/>
      <c r="W157" s="34"/>
    </row>
    <row r="158" spans="1:25" x14ac:dyDescent="0.35">
      <c r="A158" s="24" t="s">
        <v>753</v>
      </c>
      <c r="B158" s="6" t="s">
        <v>754</v>
      </c>
      <c r="C158" s="5" t="s">
        <v>755</v>
      </c>
      <c r="D158" s="5" t="s">
        <v>82</v>
      </c>
      <c r="E158" s="5" t="s">
        <v>83</v>
      </c>
      <c r="F158" s="5" t="s">
        <v>379</v>
      </c>
      <c r="G158" s="5" t="s">
        <v>347</v>
      </c>
      <c r="H158" s="98" t="s">
        <v>379</v>
      </c>
      <c r="I158" s="82" t="s">
        <v>348</v>
      </c>
      <c r="J158" s="61" t="s">
        <v>970</v>
      </c>
      <c r="K158" s="48" t="s">
        <v>503</v>
      </c>
      <c r="L158" s="48">
        <v>7306</v>
      </c>
      <c r="M158" s="208" t="s">
        <v>86</v>
      </c>
      <c r="N158" s="5" t="s">
        <v>87</v>
      </c>
      <c r="O158" s="5" t="s">
        <v>30</v>
      </c>
      <c r="P158" s="5" t="s">
        <v>31</v>
      </c>
      <c r="Q158" s="5" t="s">
        <v>723</v>
      </c>
      <c r="R158" s="25" t="s">
        <v>756</v>
      </c>
      <c r="S158" s="69"/>
      <c r="T158" s="34"/>
      <c r="U158" s="149"/>
      <c r="V158" s="149"/>
      <c r="W158" s="34"/>
    </row>
    <row r="159" spans="1:25" x14ac:dyDescent="0.35">
      <c r="A159" s="26" t="s">
        <v>941</v>
      </c>
      <c r="B159" s="6" t="s">
        <v>731</v>
      </c>
      <c r="C159" s="5" t="s">
        <v>942</v>
      </c>
      <c r="D159" s="5" t="s">
        <v>345</v>
      </c>
      <c r="E159" s="5" t="s">
        <v>346</v>
      </c>
      <c r="F159" s="5" t="s">
        <v>379</v>
      </c>
      <c r="G159" s="5" t="s">
        <v>347</v>
      </c>
      <c r="H159" s="98" t="s">
        <v>379</v>
      </c>
      <c r="I159" s="82" t="s">
        <v>348</v>
      </c>
      <c r="J159" s="61" t="s">
        <v>970</v>
      </c>
      <c r="K159" s="48" t="s">
        <v>27</v>
      </c>
      <c r="L159" s="48">
        <v>8586</v>
      </c>
      <c r="M159" s="208" t="s">
        <v>86</v>
      </c>
      <c r="N159" s="5" t="s">
        <v>87</v>
      </c>
      <c r="O159" s="5" t="s">
        <v>30</v>
      </c>
      <c r="P159" s="5" t="s">
        <v>31</v>
      </c>
      <c r="Q159" s="15" t="s">
        <v>241</v>
      </c>
      <c r="R159" s="27" t="s">
        <v>943</v>
      </c>
      <c r="S159" s="69"/>
      <c r="T159" s="34"/>
      <c r="U159" s="149"/>
      <c r="V159" s="149"/>
      <c r="W159" s="34"/>
    </row>
    <row r="160" spans="1:25" x14ac:dyDescent="0.35">
      <c r="A160" s="24" t="s">
        <v>730</v>
      </c>
      <c r="B160" s="6" t="s">
        <v>731</v>
      </c>
      <c r="C160" s="5" t="s">
        <v>732</v>
      </c>
      <c r="D160" s="5" t="s">
        <v>345</v>
      </c>
      <c r="E160" s="5" t="s">
        <v>346</v>
      </c>
      <c r="F160" s="5" t="s">
        <v>379</v>
      </c>
      <c r="G160" s="5" t="s">
        <v>347</v>
      </c>
      <c r="H160" s="98" t="s">
        <v>379</v>
      </c>
      <c r="I160" s="82" t="s">
        <v>348</v>
      </c>
      <c r="J160" s="61" t="s">
        <v>970</v>
      </c>
      <c r="K160" s="48" t="s">
        <v>27</v>
      </c>
      <c r="L160" s="48">
        <v>8586</v>
      </c>
      <c r="M160" s="208" t="s">
        <v>86</v>
      </c>
      <c r="N160" s="5" t="s">
        <v>87</v>
      </c>
      <c r="O160" s="5" t="s">
        <v>30</v>
      </c>
      <c r="P160" s="5" t="s">
        <v>31</v>
      </c>
      <c r="Q160" s="5" t="s">
        <v>733</v>
      </c>
      <c r="R160" s="25" t="s">
        <v>734</v>
      </c>
      <c r="S160" s="69"/>
      <c r="T160" s="34"/>
      <c r="U160" s="149"/>
      <c r="V160" s="149"/>
      <c r="W160" s="34"/>
    </row>
    <row r="161" spans="1:25" x14ac:dyDescent="0.35">
      <c r="A161" s="20" t="s">
        <v>720</v>
      </c>
      <c r="B161" s="21" t="s">
        <v>721</v>
      </c>
      <c r="C161" s="22" t="s">
        <v>722</v>
      </c>
      <c r="D161" s="22" t="s">
        <v>82</v>
      </c>
      <c r="E161" s="22" t="s">
        <v>83</v>
      </c>
      <c r="F161" s="22" t="s">
        <v>379</v>
      </c>
      <c r="G161" s="22" t="s">
        <v>347</v>
      </c>
      <c r="H161" s="102" t="s">
        <v>379</v>
      </c>
      <c r="I161" s="85" t="s">
        <v>348</v>
      </c>
      <c r="J161" s="130" t="s">
        <v>970</v>
      </c>
      <c r="K161" s="51" t="s">
        <v>503</v>
      </c>
      <c r="L161" s="51">
        <v>7306</v>
      </c>
      <c r="M161" s="205" t="s">
        <v>86</v>
      </c>
      <c r="N161" s="22" t="s">
        <v>87</v>
      </c>
      <c r="O161" s="22" t="s">
        <v>30</v>
      </c>
      <c r="P161" s="22" t="s">
        <v>31</v>
      </c>
      <c r="Q161" s="22" t="s">
        <v>723</v>
      </c>
      <c r="R161" s="23" t="s">
        <v>724</v>
      </c>
      <c r="S161" s="70"/>
      <c r="T161" s="35"/>
      <c r="U161" s="150"/>
      <c r="V161" s="150"/>
      <c r="W161" s="35"/>
    </row>
    <row r="162" spans="1:25" s="118" customFormat="1" x14ac:dyDescent="0.35">
      <c r="A162" s="108" t="s">
        <v>757</v>
      </c>
      <c r="B162" s="109" t="s">
        <v>758</v>
      </c>
      <c r="C162" s="110" t="s">
        <v>759</v>
      </c>
      <c r="D162" s="110" t="s">
        <v>656</v>
      </c>
      <c r="E162" s="110" t="s">
        <v>657</v>
      </c>
      <c r="F162" s="110" t="s">
        <v>379</v>
      </c>
      <c r="G162" s="110" t="s">
        <v>760</v>
      </c>
      <c r="H162" s="111" t="s">
        <v>379</v>
      </c>
      <c r="I162" s="112" t="s">
        <v>761</v>
      </c>
      <c r="J162" s="127" t="s">
        <v>971</v>
      </c>
      <c r="K162" s="530" t="s">
        <v>983</v>
      </c>
      <c r="L162" s="530" t="s">
        <v>984</v>
      </c>
      <c r="M162" s="206" t="s">
        <v>523</v>
      </c>
      <c r="N162" s="110" t="s">
        <v>514</v>
      </c>
      <c r="O162" s="110" t="s">
        <v>30</v>
      </c>
      <c r="P162" s="110" t="s">
        <v>31</v>
      </c>
      <c r="Q162" s="110" t="s">
        <v>762</v>
      </c>
      <c r="R162" s="115" t="s">
        <v>763</v>
      </c>
      <c r="S162" s="116">
        <v>2</v>
      </c>
      <c r="T162" s="117" t="s">
        <v>959</v>
      </c>
      <c r="U162" s="146">
        <v>340</v>
      </c>
      <c r="V162" s="535" t="s">
        <v>1159</v>
      </c>
      <c r="W162" s="117"/>
    </row>
    <row r="163" spans="1:25" s="118" customFormat="1" x14ac:dyDescent="0.35">
      <c r="A163" s="119" t="s">
        <v>764</v>
      </c>
      <c r="B163" s="120" t="s">
        <v>765</v>
      </c>
      <c r="C163" s="121" t="s">
        <v>766</v>
      </c>
      <c r="D163" s="121" t="s">
        <v>656</v>
      </c>
      <c r="E163" s="121" t="s">
        <v>657</v>
      </c>
      <c r="F163" s="121" t="s">
        <v>379</v>
      </c>
      <c r="G163" s="121" t="s">
        <v>760</v>
      </c>
      <c r="H163" s="122" t="s">
        <v>379</v>
      </c>
      <c r="I163" s="123" t="s">
        <v>761</v>
      </c>
      <c r="J163" s="128" t="s">
        <v>971</v>
      </c>
      <c r="K163" s="532"/>
      <c r="L163" s="532"/>
      <c r="M163" s="414" t="s">
        <v>523</v>
      </c>
      <c r="N163" s="121" t="s">
        <v>514</v>
      </c>
      <c r="O163" s="121" t="s">
        <v>30</v>
      </c>
      <c r="P163" s="121" t="s">
        <v>31</v>
      </c>
      <c r="Q163" s="121" t="s">
        <v>762</v>
      </c>
      <c r="R163" s="124" t="s">
        <v>767</v>
      </c>
      <c r="S163" s="125"/>
      <c r="T163" s="126"/>
      <c r="U163" s="147"/>
      <c r="V163" s="536"/>
      <c r="W163" s="126"/>
    </row>
    <row r="164" spans="1:25" x14ac:dyDescent="0.35">
      <c r="A164" s="16" t="s">
        <v>768</v>
      </c>
      <c r="B164" s="17" t="s">
        <v>769</v>
      </c>
      <c r="C164" s="18" t="s">
        <v>770</v>
      </c>
      <c r="D164" s="18" t="s">
        <v>239</v>
      </c>
      <c r="E164" s="18" t="s">
        <v>240</v>
      </c>
      <c r="F164" s="18" t="s">
        <v>379</v>
      </c>
      <c r="G164" s="18" t="s">
        <v>771</v>
      </c>
      <c r="H164" s="101" t="s">
        <v>379</v>
      </c>
      <c r="I164" s="84" t="s">
        <v>772</v>
      </c>
      <c r="J164" s="129" t="s">
        <v>970</v>
      </c>
      <c r="K164" s="50" t="s">
        <v>503</v>
      </c>
      <c r="L164" s="50">
        <v>7308</v>
      </c>
      <c r="M164" s="204" t="s">
        <v>86</v>
      </c>
      <c r="N164" s="18" t="s">
        <v>87</v>
      </c>
      <c r="O164" s="18" t="s">
        <v>30</v>
      </c>
      <c r="P164" s="18" t="s">
        <v>31</v>
      </c>
      <c r="Q164" s="18" t="s">
        <v>773</v>
      </c>
      <c r="R164" s="19" t="s">
        <v>774</v>
      </c>
      <c r="S164" s="68">
        <v>2</v>
      </c>
      <c r="T164" s="30" t="s">
        <v>959</v>
      </c>
      <c r="U164" s="146">
        <v>340</v>
      </c>
      <c r="V164" s="535" t="s">
        <v>1159</v>
      </c>
      <c r="W164" s="30"/>
    </row>
    <row r="165" spans="1:25" x14ac:dyDescent="0.35">
      <c r="A165" s="20" t="s">
        <v>775</v>
      </c>
      <c r="B165" s="21" t="s">
        <v>776</v>
      </c>
      <c r="C165" s="22" t="s">
        <v>777</v>
      </c>
      <c r="D165" s="22" t="s">
        <v>239</v>
      </c>
      <c r="E165" s="22" t="s">
        <v>240</v>
      </c>
      <c r="F165" s="22" t="s">
        <v>379</v>
      </c>
      <c r="G165" s="22" t="s">
        <v>771</v>
      </c>
      <c r="H165" s="102" t="s">
        <v>379</v>
      </c>
      <c r="I165" s="85" t="s">
        <v>772</v>
      </c>
      <c r="J165" s="130" t="s">
        <v>970</v>
      </c>
      <c r="K165" s="407" t="s">
        <v>503</v>
      </c>
      <c r="L165" s="51">
        <v>7308</v>
      </c>
      <c r="M165" s="205" t="s">
        <v>86</v>
      </c>
      <c r="N165" s="22" t="s">
        <v>87</v>
      </c>
      <c r="O165" s="22" t="s">
        <v>30</v>
      </c>
      <c r="P165" s="22" t="s">
        <v>31</v>
      </c>
      <c r="Q165" s="22" t="s">
        <v>773</v>
      </c>
      <c r="R165" s="23" t="s">
        <v>778</v>
      </c>
      <c r="S165" s="70"/>
      <c r="T165" s="32"/>
      <c r="U165" s="144"/>
      <c r="V165" s="536"/>
      <c r="W165" s="32"/>
    </row>
    <row r="166" spans="1:25" x14ac:dyDescent="0.35">
      <c r="A166" s="16" t="s">
        <v>787</v>
      </c>
      <c r="B166" s="17" t="s">
        <v>788</v>
      </c>
      <c r="C166" s="18" t="s">
        <v>789</v>
      </c>
      <c r="D166" s="18" t="s">
        <v>782</v>
      </c>
      <c r="E166" s="18" t="s">
        <v>783</v>
      </c>
      <c r="F166" s="18" t="s">
        <v>379</v>
      </c>
      <c r="G166" s="18" t="s">
        <v>363</v>
      </c>
      <c r="H166" s="101" t="s">
        <v>379</v>
      </c>
      <c r="I166" s="84" t="s">
        <v>784</v>
      </c>
      <c r="J166" s="127" t="s">
        <v>971</v>
      </c>
      <c r="K166" s="530" t="s">
        <v>983</v>
      </c>
      <c r="L166" s="530" t="s">
        <v>1096</v>
      </c>
      <c r="M166" s="204" t="s">
        <v>523</v>
      </c>
      <c r="N166" s="18" t="s">
        <v>514</v>
      </c>
      <c r="O166" s="18" t="s">
        <v>30</v>
      </c>
      <c r="P166" s="18" t="s">
        <v>31</v>
      </c>
      <c r="Q166" s="18" t="s">
        <v>785</v>
      </c>
      <c r="R166" s="19" t="s">
        <v>790</v>
      </c>
      <c r="S166" s="68">
        <v>2</v>
      </c>
      <c r="T166" s="30" t="s">
        <v>959</v>
      </c>
      <c r="U166" s="146">
        <v>340</v>
      </c>
      <c r="V166" s="535" t="s">
        <v>1159</v>
      </c>
      <c r="W166" s="30"/>
      <c r="X166" s="11"/>
      <c r="Y166" s="11"/>
    </row>
    <row r="167" spans="1:25" x14ac:dyDescent="0.35">
      <c r="A167" s="20" t="s">
        <v>779</v>
      </c>
      <c r="B167" s="21" t="s">
        <v>780</v>
      </c>
      <c r="C167" s="22" t="s">
        <v>781</v>
      </c>
      <c r="D167" s="22" t="s">
        <v>782</v>
      </c>
      <c r="E167" s="22" t="s">
        <v>783</v>
      </c>
      <c r="F167" s="22" t="s">
        <v>379</v>
      </c>
      <c r="G167" s="22" t="s">
        <v>363</v>
      </c>
      <c r="H167" s="102" t="s">
        <v>379</v>
      </c>
      <c r="I167" s="85" t="s">
        <v>784</v>
      </c>
      <c r="J167" s="128" t="s">
        <v>971</v>
      </c>
      <c r="K167" s="532"/>
      <c r="L167" s="532"/>
      <c r="M167" s="205" t="s">
        <v>523</v>
      </c>
      <c r="N167" s="22" t="s">
        <v>514</v>
      </c>
      <c r="O167" s="22" t="s">
        <v>30</v>
      </c>
      <c r="P167" s="22" t="s">
        <v>31</v>
      </c>
      <c r="Q167" s="22" t="s">
        <v>785</v>
      </c>
      <c r="R167" s="23" t="s">
        <v>786</v>
      </c>
      <c r="S167" s="70"/>
      <c r="T167" s="32"/>
      <c r="U167" s="144"/>
      <c r="V167" s="536"/>
      <c r="W167" s="32"/>
      <c r="X167" s="11"/>
      <c r="Y167" s="11"/>
    </row>
    <row r="168" spans="1:25" x14ac:dyDescent="0.35">
      <c r="A168" s="16" t="s">
        <v>801</v>
      </c>
      <c r="B168" s="17" t="s">
        <v>802</v>
      </c>
      <c r="C168" s="18" t="s">
        <v>803</v>
      </c>
      <c r="D168" s="18" t="s">
        <v>82</v>
      </c>
      <c r="E168" s="18" t="s">
        <v>83</v>
      </c>
      <c r="F168" s="18" t="s">
        <v>379</v>
      </c>
      <c r="G168" s="18" t="s">
        <v>97</v>
      </c>
      <c r="H168" s="101" t="s">
        <v>379</v>
      </c>
      <c r="I168" s="84" t="s">
        <v>98</v>
      </c>
      <c r="J168" s="129" t="s">
        <v>970</v>
      </c>
      <c r="K168" s="530" t="s">
        <v>985</v>
      </c>
      <c r="L168" s="530" t="s">
        <v>986</v>
      </c>
      <c r="M168" s="204" t="s">
        <v>99</v>
      </c>
      <c r="N168" s="18" t="s">
        <v>100</v>
      </c>
      <c r="O168" s="18" t="s">
        <v>30</v>
      </c>
      <c r="P168" s="18" t="s">
        <v>31</v>
      </c>
      <c r="Q168" s="18" t="s">
        <v>799</v>
      </c>
      <c r="R168" s="19" t="s">
        <v>804</v>
      </c>
      <c r="S168" s="68">
        <v>4</v>
      </c>
      <c r="T168" s="30" t="s">
        <v>958</v>
      </c>
      <c r="U168" s="138">
        <f>385</f>
        <v>385</v>
      </c>
      <c r="V168" s="535" t="s">
        <v>1159</v>
      </c>
      <c r="W168" s="30"/>
    </row>
    <row r="169" spans="1:25" x14ac:dyDescent="0.35">
      <c r="A169" s="24" t="s">
        <v>796</v>
      </c>
      <c r="B169" s="6" t="s">
        <v>797</v>
      </c>
      <c r="C169" s="5" t="s">
        <v>798</v>
      </c>
      <c r="D169" s="5" t="s">
        <v>82</v>
      </c>
      <c r="E169" s="5" t="s">
        <v>83</v>
      </c>
      <c r="F169" s="5" t="s">
        <v>379</v>
      </c>
      <c r="G169" s="5" t="s">
        <v>97</v>
      </c>
      <c r="H169" s="98" t="s">
        <v>379</v>
      </c>
      <c r="I169" s="82" t="s">
        <v>98</v>
      </c>
      <c r="J169" s="61" t="s">
        <v>970</v>
      </c>
      <c r="K169" s="531"/>
      <c r="L169" s="531"/>
      <c r="M169" s="208" t="s">
        <v>99</v>
      </c>
      <c r="N169" s="5" t="s">
        <v>100</v>
      </c>
      <c r="O169" s="5" t="s">
        <v>30</v>
      </c>
      <c r="P169" s="5" t="s">
        <v>31</v>
      </c>
      <c r="Q169" s="5" t="s">
        <v>799</v>
      </c>
      <c r="R169" s="25" t="s">
        <v>800</v>
      </c>
      <c r="S169" s="69"/>
      <c r="T169" s="31"/>
      <c r="U169" s="145"/>
      <c r="V169" s="536"/>
      <c r="W169" s="31"/>
    </row>
    <row r="170" spans="1:25" x14ac:dyDescent="0.35">
      <c r="A170" s="24" t="s">
        <v>805</v>
      </c>
      <c r="B170" s="6" t="s">
        <v>806</v>
      </c>
      <c r="C170" s="5" t="s">
        <v>807</v>
      </c>
      <c r="D170" s="5" t="s">
        <v>82</v>
      </c>
      <c r="E170" s="5" t="s">
        <v>83</v>
      </c>
      <c r="F170" s="5" t="s">
        <v>379</v>
      </c>
      <c r="G170" s="5" t="s">
        <v>97</v>
      </c>
      <c r="H170" s="98" t="s">
        <v>379</v>
      </c>
      <c r="I170" s="82" t="s">
        <v>98</v>
      </c>
      <c r="J170" s="61" t="s">
        <v>970</v>
      </c>
      <c r="K170" s="528" t="s">
        <v>985</v>
      </c>
      <c r="L170" s="528" t="s">
        <v>986</v>
      </c>
      <c r="M170" s="208" t="s">
        <v>99</v>
      </c>
      <c r="N170" s="5" t="s">
        <v>100</v>
      </c>
      <c r="O170" s="5" t="s">
        <v>30</v>
      </c>
      <c r="P170" s="5" t="s">
        <v>31</v>
      </c>
      <c r="Q170" s="5" t="s">
        <v>794</v>
      </c>
      <c r="R170" s="25" t="s">
        <v>808</v>
      </c>
      <c r="S170" s="69"/>
      <c r="T170" s="31"/>
      <c r="U170" s="145"/>
      <c r="V170" s="145"/>
      <c r="W170" s="31"/>
    </row>
    <row r="171" spans="1:25" x14ac:dyDescent="0.35">
      <c r="A171" s="20" t="s">
        <v>791</v>
      </c>
      <c r="B171" s="21" t="s">
        <v>792</v>
      </c>
      <c r="C171" s="22" t="s">
        <v>793</v>
      </c>
      <c r="D171" s="22" t="s">
        <v>82</v>
      </c>
      <c r="E171" s="22" t="s">
        <v>83</v>
      </c>
      <c r="F171" s="22" t="s">
        <v>379</v>
      </c>
      <c r="G171" s="22" t="s">
        <v>97</v>
      </c>
      <c r="H171" s="102" t="s">
        <v>379</v>
      </c>
      <c r="I171" s="85" t="s">
        <v>98</v>
      </c>
      <c r="J171" s="130" t="s">
        <v>970</v>
      </c>
      <c r="K171" s="529"/>
      <c r="L171" s="529"/>
      <c r="M171" s="205" t="s">
        <v>99</v>
      </c>
      <c r="N171" s="22" t="s">
        <v>100</v>
      </c>
      <c r="O171" s="22" t="s">
        <v>30</v>
      </c>
      <c r="P171" s="22" t="s">
        <v>31</v>
      </c>
      <c r="Q171" s="22" t="s">
        <v>794</v>
      </c>
      <c r="R171" s="23" t="s">
        <v>795</v>
      </c>
      <c r="S171" s="70"/>
      <c r="T171" s="32"/>
      <c r="U171" s="144"/>
      <c r="V171" s="144"/>
      <c r="W171" s="32"/>
    </row>
    <row r="172" spans="1:25" ht="15" customHeight="1" x14ac:dyDescent="0.35">
      <c r="A172" s="16" t="s">
        <v>787</v>
      </c>
      <c r="B172" s="17" t="s">
        <v>788</v>
      </c>
      <c r="C172" s="18" t="s">
        <v>789</v>
      </c>
      <c r="D172" s="29" t="s">
        <v>1059</v>
      </c>
      <c r="E172" s="29" t="s">
        <v>1098</v>
      </c>
      <c r="F172" s="18" t="s">
        <v>379</v>
      </c>
      <c r="G172" s="420">
        <v>0.59722222222222221</v>
      </c>
      <c r="H172" s="101" t="s">
        <v>379</v>
      </c>
      <c r="I172" s="84" t="s">
        <v>1099</v>
      </c>
      <c r="J172" s="129" t="s">
        <v>970</v>
      </c>
      <c r="K172" s="419" t="s">
        <v>1058</v>
      </c>
      <c r="L172" s="50">
        <v>2767</v>
      </c>
      <c r="M172" s="417" t="s">
        <v>1059</v>
      </c>
      <c r="N172" s="29" t="s">
        <v>1098</v>
      </c>
      <c r="O172" s="18" t="s">
        <v>30</v>
      </c>
      <c r="P172" s="18" t="s">
        <v>31</v>
      </c>
      <c r="Q172" s="18" t="s">
        <v>785</v>
      </c>
      <c r="R172" s="19" t="s">
        <v>790</v>
      </c>
      <c r="S172" s="68">
        <v>2</v>
      </c>
      <c r="T172" s="30" t="s">
        <v>959</v>
      </c>
      <c r="U172" s="146">
        <v>340</v>
      </c>
      <c r="V172" s="535" t="s">
        <v>1159</v>
      </c>
      <c r="W172" s="30"/>
      <c r="X172" s="301" t="s">
        <v>1097</v>
      </c>
      <c r="Y172" s="11"/>
    </row>
    <row r="173" spans="1:25" x14ac:dyDescent="0.35">
      <c r="A173" s="20" t="s">
        <v>779</v>
      </c>
      <c r="B173" s="21" t="s">
        <v>780</v>
      </c>
      <c r="C173" s="22" t="s">
        <v>781</v>
      </c>
      <c r="D173" s="79" t="s">
        <v>1059</v>
      </c>
      <c r="E173" s="79" t="s">
        <v>1098</v>
      </c>
      <c r="F173" s="22" t="s">
        <v>379</v>
      </c>
      <c r="G173" s="421">
        <v>0.59722222222222221</v>
      </c>
      <c r="H173" s="102" t="s">
        <v>379</v>
      </c>
      <c r="I173" s="85" t="s">
        <v>1099</v>
      </c>
      <c r="J173" s="130" t="s">
        <v>970</v>
      </c>
      <c r="K173" s="407" t="s">
        <v>1058</v>
      </c>
      <c r="L173" s="51">
        <v>2767</v>
      </c>
      <c r="M173" s="418" t="s">
        <v>1059</v>
      </c>
      <c r="N173" s="79" t="s">
        <v>1098</v>
      </c>
      <c r="O173" s="22" t="s">
        <v>30</v>
      </c>
      <c r="P173" s="22" t="s">
        <v>31</v>
      </c>
      <c r="Q173" s="22" t="s">
        <v>785</v>
      </c>
      <c r="R173" s="23" t="s">
        <v>786</v>
      </c>
      <c r="S173" s="70"/>
      <c r="T173" s="32"/>
      <c r="U173" s="144"/>
      <c r="V173" s="536"/>
      <c r="W173" s="32"/>
      <c r="X173" s="301" t="s">
        <v>1097</v>
      </c>
      <c r="Y173" s="11"/>
    </row>
    <row r="174" spans="1:25" ht="15" thickBot="1" x14ac:dyDescent="0.4">
      <c r="B174" s="13"/>
      <c r="J174" s="1"/>
      <c r="K174" s="399"/>
      <c r="L174" s="399"/>
    </row>
    <row r="175" spans="1:25" x14ac:dyDescent="0.35">
      <c r="A175" s="9"/>
      <c r="B175" s="9"/>
      <c r="C175" s="9"/>
      <c r="D175" s="9"/>
      <c r="E175" s="9"/>
      <c r="F175" s="9"/>
      <c r="G175" s="9"/>
      <c r="N175" s="9"/>
      <c r="O175" s="9"/>
      <c r="P175" s="9"/>
      <c r="Q175" s="9"/>
      <c r="R175" s="134" t="s">
        <v>987</v>
      </c>
      <c r="S175" s="135">
        <f>SUM(S3:S173)</f>
        <v>105</v>
      </c>
      <c r="T175" s="136" t="s">
        <v>988</v>
      </c>
      <c r="U175" s="135">
        <f>SUM(U2:U173)</f>
        <v>10642.5</v>
      </c>
      <c r="V175" s="135"/>
      <c r="W175" s="136" t="s">
        <v>988</v>
      </c>
    </row>
    <row r="176" spans="1:25" x14ac:dyDescent="0.35">
      <c r="A176" s="10" t="s">
        <v>944</v>
      </c>
      <c r="B176" s="1"/>
      <c r="C176" s="1"/>
      <c r="D176" s="1"/>
      <c r="E176" s="1"/>
      <c r="F176" s="1"/>
      <c r="G176" s="1"/>
      <c r="J176" s="36"/>
      <c r="K176" s="36"/>
      <c r="L176" s="36"/>
      <c r="M176" s="36"/>
      <c r="N176" s="1"/>
      <c r="O176" s="1"/>
      <c r="P176" s="1"/>
      <c r="Q176" s="1"/>
      <c r="R176" s="1"/>
      <c r="T176" s="1"/>
      <c r="U176" s="36"/>
      <c r="V176" s="36"/>
      <c r="W176" s="1"/>
    </row>
    <row r="178" spans="1:23" s="10" customFormat="1" ht="15" thickBot="1" x14ac:dyDescent="0.4">
      <c r="A178" s="10" t="s">
        <v>931</v>
      </c>
      <c r="H178" s="1"/>
      <c r="I178" s="1"/>
      <c r="J178" s="57"/>
      <c r="K178" s="57"/>
      <c r="L178" s="57"/>
      <c r="M178" s="57"/>
      <c r="S178" s="36"/>
      <c r="U178" s="57"/>
      <c r="V178" s="57"/>
    </row>
    <row r="179" spans="1:23" x14ac:dyDescent="0.35">
      <c r="A179" s="12" t="s">
        <v>933</v>
      </c>
      <c r="B179" s="9"/>
      <c r="C179" s="9"/>
      <c r="D179" s="9"/>
      <c r="E179" s="9"/>
      <c r="F179" s="9"/>
      <c r="G179" s="9"/>
      <c r="H179" s="86"/>
      <c r="I179" s="86"/>
      <c r="J179" s="59"/>
      <c r="K179" s="59"/>
      <c r="L179" s="59"/>
      <c r="M179" s="59"/>
      <c r="N179" s="9"/>
      <c r="O179" s="9"/>
      <c r="P179" s="9"/>
      <c r="Q179" s="9"/>
      <c r="T179" s="11" t="s">
        <v>954</v>
      </c>
      <c r="U179" s="56"/>
      <c r="V179" s="56"/>
      <c r="W179" s="11" t="s">
        <v>954</v>
      </c>
    </row>
    <row r="180" spans="1:23" x14ac:dyDescent="0.35">
      <c r="A180" s="10" t="s">
        <v>940</v>
      </c>
      <c r="B180" s="1"/>
      <c r="C180" s="1"/>
      <c r="D180" s="1"/>
      <c r="E180" s="1"/>
      <c r="F180" s="1"/>
      <c r="G180" s="1"/>
      <c r="J180" s="36"/>
      <c r="K180" s="36"/>
      <c r="L180" s="36"/>
      <c r="M180" s="36"/>
      <c r="N180" s="1"/>
      <c r="O180" s="1"/>
      <c r="P180" s="1"/>
      <c r="Q180" s="1"/>
    </row>
    <row r="182" spans="1:23" x14ac:dyDescent="0.35">
      <c r="A182" s="10" t="s">
        <v>945</v>
      </c>
    </row>
  </sheetData>
  <sheetProtection formatCells="0" formatColumns="0" formatRows="0" insertColumns="0" insertRows="0" insertHyperlinks="0" deleteColumns="0" deleteRows="0" sort="0" autoFilter="0" pivotTables="0"/>
  <autoFilter ref="A2:W173" xr:uid="{00000000-0009-0000-0000-000000000000}">
    <sortState xmlns:xlrd2="http://schemas.microsoft.com/office/spreadsheetml/2017/richdata2" ref="A3:W173">
      <sortCondition ref="H2:H173"/>
      <sortCondition ref="I2:I173"/>
      <sortCondition ref="A2:A173"/>
    </sortState>
  </autoFilter>
  <sortState xmlns:xlrd2="http://schemas.microsoft.com/office/spreadsheetml/2017/richdata2" ref="A36:Y73">
    <sortCondition ref="A36:A73"/>
  </sortState>
  <mergeCells count="40">
    <mergeCell ref="V162:V163"/>
    <mergeCell ref="V164:V165"/>
    <mergeCell ref="V166:V167"/>
    <mergeCell ref="V168:V169"/>
    <mergeCell ref="V172:V173"/>
    <mergeCell ref="V145:V146"/>
    <mergeCell ref="V147:V148"/>
    <mergeCell ref="V149:V150"/>
    <mergeCell ref="V151:V152"/>
    <mergeCell ref="V153:V154"/>
    <mergeCell ref="V125:V126"/>
    <mergeCell ref="V129:V130"/>
    <mergeCell ref="V137:V138"/>
    <mergeCell ref="V139:V140"/>
    <mergeCell ref="V143:V144"/>
    <mergeCell ref="V104:V105"/>
    <mergeCell ref="V106:V107"/>
    <mergeCell ref="V114:V115"/>
    <mergeCell ref="V116:V117"/>
    <mergeCell ref="V118:V119"/>
    <mergeCell ref="V33:V34"/>
    <mergeCell ref="V76:V77"/>
    <mergeCell ref="V94:V95"/>
    <mergeCell ref="V100:V101"/>
    <mergeCell ref="V102:V103"/>
    <mergeCell ref="L168:L169"/>
    <mergeCell ref="K168:K169"/>
    <mergeCell ref="L170:L171"/>
    <mergeCell ref="K170:K171"/>
    <mergeCell ref="L141:L142"/>
    <mergeCell ref="K141:K142"/>
    <mergeCell ref="L162:L163"/>
    <mergeCell ref="K162:K163"/>
    <mergeCell ref="L166:L167"/>
    <mergeCell ref="K166:K167"/>
    <mergeCell ref="A1:B1"/>
    <mergeCell ref="D1:G1"/>
    <mergeCell ref="H1:J1"/>
    <mergeCell ref="L123:L124"/>
    <mergeCell ref="K123:K124"/>
  </mergeCells>
  <hyperlinks>
    <hyperlink ref="C11" r:id="rId1" location="/program/63514/record/324200" xr:uid="{00000000-0004-0000-0000-000000000000}"/>
    <hyperlink ref="C13" r:id="rId2" location="/program/63514/record/324244" xr:uid="{00000000-0004-0000-0000-000001000000}"/>
    <hyperlink ref="C10" r:id="rId3" location="/program/63514/record/324200" xr:uid="{00000000-0004-0000-0000-000002000000}"/>
    <hyperlink ref="C12" r:id="rId4" location="/program/63514/record/324244" xr:uid="{00000000-0004-0000-0000-000003000000}"/>
    <hyperlink ref="C15" r:id="rId5" location="/program/63514/record/324207" xr:uid="{00000000-0004-0000-0000-000004000000}"/>
    <hyperlink ref="C14" r:id="rId6" location="/program/63514/record/324207" xr:uid="{00000000-0004-0000-0000-000005000000}"/>
    <hyperlink ref="C17" r:id="rId7" location="/program/63514/record/324266" xr:uid="{00000000-0004-0000-0000-000006000000}"/>
    <hyperlink ref="C16" r:id="rId8" location="/program/63514/record/324266" xr:uid="{00000000-0004-0000-0000-000007000000}"/>
    <hyperlink ref="C19" r:id="rId9" location="/program/63514/record/324238" xr:uid="{00000000-0004-0000-0000-000008000000}"/>
    <hyperlink ref="C20" r:id="rId10" location="/program/63514/record/324238" xr:uid="{00000000-0004-0000-0000-000009000000}"/>
    <hyperlink ref="C9" r:id="rId11" location="/program/63514/record/324206" xr:uid="{00000000-0004-0000-0000-00000A000000}"/>
    <hyperlink ref="C8" r:id="rId12" location="/program/63514/record/324206" xr:uid="{00000000-0004-0000-0000-00000B000000}"/>
    <hyperlink ref="C24" r:id="rId13" location="/program/63514/record/324263" xr:uid="{00000000-0004-0000-0000-00000C000000}"/>
    <hyperlink ref="C25" r:id="rId14" location="/program/63514/record/324263" xr:uid="{00000000-0004-0000-0000-00000D000000}"/>
    <hyperlink ref="C29" r:id="rId15" location="/program/63514/record/324214" xr:uid="{00000000-0004-0000-0000-00000E000000}"/>
    <hyperlink ref="C27" r:id="rId16" location="/program/63514/record/324256" xr:uid="{00000000-0004-0000-0000-00000F000000}"/>
    <hyperlink ref="C26" r:id="rId17" location="/program/63514/record/324256" xr:uid="{00000000-0004-0000-0000-000010000000}"/>
    <hyperlink ref="C30" r:id="rId18" location="/program/63514/record/324214" xr:uid="{00000000-0004-0000-0000-000011000000}"/>
    <hyperlink ref="C32" r:id="rId19" location="/program/63514/record/324254" xr:uid="{00000000-0004-0000-0000-000012000000}"/>
    <hyperlink ref="C31" r:id="rId20" location="/program/63514/record/324254" xr:uid="{00000000-0004-0000-0000-000013000000}"/>
    <hyperlink ref="C34" r:id="rId21" location="/program/63514/record/324270" xr:uid="{00000000-0004-0000-0000-000014000000}"/>
    <hyperlink ref="C33" r:id="rId22" location="/program/63514/record/324270" xr:uid="{00000000-0004-0000-0000-000015000000}"/>
    <hyperlink ref="C47" r:id="rId23" location="/program/63514/record/324201" xr:uid="{00000000-0004-0000-0000-000016000000}"/>
    <hyperlink ref="C50" r:id="rId24" location="/program/63514/record/324203" xr:uid="{00000000-0004-0000-0000-000017000000}"/>
    <hyperlink ref="C64" r:id="rId25" location="/program/63514/record/324227" xr:uid="{00000000-0004-0000-0000-000018000000}"/>
    <hyperlink ref="C70" r:id="rId26" location="/program/63514/record/324231" xr:uid="{00000000-0004-0000-0000-000019000000}"/>
    <hyperlink ref="C56" r:id="rId27" location="/program/63514/record/324236" xr:uid="{00000000-0004-0000-0000-00001A000000}"/>
    <hyperlink ref="C69" r:id="rId28" location="/program/63514/record/324247" xr:uid="{00000000-0004-0000-0000-00001B000000}"/>
    <hyperlink ref="C52" r:id="rId29" location="/program/63514/record/324247" xr:uid="{00000000-0004-0000-0000-00001C000000}"/>
    <hyperlink ref="C53" r:id="rId30" location="/program/63514/record/324227" xr:uid="{00000000-0004-0000-0000-00001D000000}"/>
    <hyperlink ref="C71" r:id="rId31" location="/program/63514/record/324231" xr:uid="{00000000-0004-0000-0000-00001E000000}"/>
    <hyperlink ref="C49" r:id="rId32" location="/program/63514/record/324203" xr:uid="{00000000-0004-0000-0000-00001F000000}"/>
    <hyperlink ref="C48" r:id="rId33" location="/program/63514/record/324201" xr:uid="{00000000-0004-0000-0000-000020000000}"/>
    <hyperlink ref="C42" r:id="rId34" location="/program/63514/record/324236" xr:uid="{00000000-0004-0000-0000-000021000000}"/>
    <hyperlink ref="C66" r:id="rId35" location="/program/63514/record/325116" xr:uid="{00000000-0004-0000-0000-000022000000}"/>
    <hyperlink ref="C57" r:id="rId36" location="/program/63514/record/325116" xr:uid="{00000000-0004-0000-0000-000023000000}"/>
    <hyperlink ref="C58" r:id="rId37" location="/program/63514/record/324276" xr:uid="{00000000-0004-0000-0000-000026000000}"/>
    <hyperlink ref="C62" r:id="rId38" location="/program/63514/record/324210" xr:uid="{00000000-0004-0000-0000-000027000000}"/>
    <hyperlink ref="C73" r:id="rId39" location="/program/63514/record/324218" xr:uid="{00000000-0004-0000-0000-000028000000}"/>
    <hyperlink ref="C63" r:id="rId40" location="/program/63514/record/324210" xr:uid="{00000000-0004-0000-0000-000029000000}"/>
    <hyperlink ref="C72" r:id="rId41" location="/program/63514/record/324218" xr:uid="{00000000-0004-0000-0000-00002A000000}"/>
    <hyperlink ref="C46" r:id="rId42" location="/program/63514/record/324225" xr:uid="{00000000-0004-0000-0000-00002B000000}"/>
    <hyperlink ref="C38" r:id="rId43" location="/program/63514/record/324240" xr:uid="{00000000-0004-0000-0000-00002C000000}"/>
    <hyperlink ref="C68" r:id="rId44" location="/program/63514/record/324274" xr:uid="{00000000-0004-0000-0000-00002D000000}"/>
    <hyperlink ref="C45" r:id="rId45" location="/program/63514/record/324225" xr:uid="{00000000-0004-0000-0000-00002E000000}"/>
    <hyperlink ref="C67" r:id="rId46" location="/program/63514/record/324274" xr:uid="{00000000-0004-0000-0000-00002F000000}"/>
    <hyperlink ref="C39" r:id="rId47" location="/program/63514/record/324240" xr:uid="{00000000-0004-0000-0000-000030000000}"/>
    <hyperlink ref="C59" r:id="rId48" location="/program/63514/record/324276" xr:uid="{00000000-0004-0000-0000-000031000000}"/>
    <hyperlink ref="C55" r:id="rId49" location="/program/63514/record/324241" xr:uid="{00000000-0004-0000-0000-000032000000}"/>
    <hyperlink ref="C54" r:id="rId50" location="/program/63514/record/324241" xr:uid="{00000000-0004-0000-0000-000033000000}"/>
    <hyperlink ref="C44" r:id="rId51" location="/program/63514/record/324215" xr:uid="{00000000-0004-0000-0000-000034000000}"/>
    <hyperlink ref="C51" r:id="rId52" location="/program/63514/record/324262" xr:uid="{00000000-0004-0000-0000-000035000000}"/>
    <hyperlink ref="C43" r:id="rId53" location="/program/63514/record/324215" xr:uid="{00000000-0004-0000-0000-000036000000}"/>
    <hyperlink ref="C61" r:id="rId54" location="/program/63514/record/324272" xr:uid="{00000000-0004-0000-0000-000038000000}"/>
    <hyperlink ref="C60" r:id="rId55" location="/program/63514/record/324272" xr:uid="{00000000-0004-0000-0000-000039000000}"/>
    <hyperlink ref="C36" r:id="rId56" location="/program/63514/record/324217" xr:uid="{00000000-0004-0000-0000-00003A000000}"/>
    <hyperlink ref="C37" r:id="rId57" location="/program/63514/record/324217" xr:uid="{00000000-0004-0000-0000-00003B000000}"/>
    <hyperlink ref="C41" r:id="rId58" location="/program/63514/record/324199" xr:uid="{00000000-0004-0000-0000-00003C000000}"/>
    <hyperlink ref="C40" r:id="rId59" location="/program/63514/record/324199" xr:uid="{00000000-0004-0000-0000-00003D000000}"/>
    <hyperlink ref="C93" r:id="rId60" location="/program/63514/record/324213" xr:uid="{00000000-0004-0000-0000-00003E000000}"/>
    <hyperlink ref="C78" r:id="rId61" location="/program/63514/record/324216" xr:uid="{00000000-0004-0000-0000-00003F000000}"/>
    <hyperlink ref="C88" r:id="rId62" location="/program/63514/record/324221" xr:uid="{00000000-0004-0000-0000-000040000000}"/>
    <hyperlink ref="C83" r:id="rId63" location="/program/63514/record/324222" xr:uid="{00000000-0004-0000-0000-000041000000}"/>
    <hyperlink ref="C80" r:id="rId64" location="/program/63514/record/324223" xr:uid="{00000000-0004-0000-0000-000042000000}"/>
    <hyperlink ref="C97" r:id="rId65" location="/program/63514/record/324230" xr:uid="{00000000-0004-0000-0000-000043000000}"/>
    <hyperlink ref="C77" r:id="rId66" location="/program/63514/record/324235" xr:uid="{00000000-0004-0000-0000-000044000000}"/>
    <hyperlink ref="C91" r:id="rId67" location="/program/63514/record/324249" xr:uid="{00000000-0004-0000-0000-000045000000}"/>
    <hyperlink ref="C87" r:id="rId68" location="/program/63514/record/324250" xr:uid="{00000000-0004-0000-0000-000046000000}"/>
    <hyperlink ref="C84" r:id="rId69" location="/program/63514/record/324252" xr:uid="{00000000-0004-0000-0000-000047000000}"/>
    <hyperlink ref="C95" r:id="rId70" location="/program/63514/record/324267" xr:uid="{00000000-0004-0000-0000-000048000000}"/>
    <hyperlink ref="C86" r:id="rId71" location="/program/63514/record/324250" xr:uid="{00000000-0004-0000-0000-000049000000}"/>
    <hyperlink ref="C82" r:id="rId72" location="/program/63514/record/324222" xr:uid="{00000000-0004-0000-0000-00004A000000}"/>
    <hyperlink ref="C79" r:id="rId73" location="/program/63514/record/324216" xr:uid="{00000000-0004-0000-0000-00004B000000}"/>
    <hyperlink ref="C90" r:id="rId74" location="/program/63514/record/324249" xr:uid="{00000000-0004-0000-0000-00004C000000}"/>
    <hyperlink ref="C89" r:id="rId75" location="/program/63514/record/324221" xr:uid="{00000000-0004-0000-0000-00004D000000}"/>
    <hyperlink ref="C92" r:id="rId76" location="/program/63514/record/324213" xr:uid="{00000000-0004-0000-0000-00004E000000}"/>
    <hyperlink ref="C76" r:id="rId77" location="/program/63514/record/324235" xr:uid="{00000000-0004-0000-0000-00004F000000}"/>
    <hyperlink ref="C85" r:id="rId78" location="/program/63514/record/324252" xr:uid="{00000000-0004-0000-0000-000050000000}"/>
    <hyperlink ref="C96" r:id="rId79" location="/program/63514/record/324230" xr:uid="{00000000-0004-0000-0000-000051000000}"/>
    <hyperlink ref="C81" r:id="rId80" location="/program/63514/record/324223" xr:uid="{00000000-0004-0000-0000-000052000000}"/>
    <hyperlink ref="C94" r:id="rId81" location="/program/63514/record/324267" xr:uid="{00000000-0004-0000-0000-000053000000}"/>
    <hyperlink ref="C100" r:id="rId82" location="/program/63514/record/324209" xr:uid="{00000000-0004-0000-0000-000054000000}"/>
    <hyperlink ref="C101" r:id="rId83" location="/program/63514/record/324209" xr:uid="{00000000-0004-0000-0000-000055000000}"/>
    <hyperlink ref="C103" r:id="rId84" location="/program/63514/record/324260" xr:uid="{00000000-0004-0000-0000-000056000000}"/>
    <hyperlink ref="C102" r:id="rId85" location="/program/63514/record/324260" xr:uid="{00000000-0004-0000-0000-000057000000}"/>
    <hyperlink ref="C105" r:id="rId86" location="/program/63514/record/324211" xr:uid="{00000000-0004-0000-0000-000058000000}"/>
    <hyperlink ref="C104" r:id="rId87" location="/program/63514/record/324211" xr:uid="{00000000-0004-0000-0000-000059000000}"/>
    <hyperlink ref="C111" r:id="rId88" location="/program/63514/record/324220" xr:uid="{00000000-0004-0000-0000-00005A000000}"/>
    <hyperlink ref="C109" r:id="rId89" location="/program/63514/record/324242" xr:uid="{00000000-0004-0000-0000-00005B000000}"/>
    <hyperlink ref="C107" r:id="rId90" location="/program/63514/record/324280" xr:uid="{00000000-0004-0000-0000-00005C000000}"/>
    <hyperlink ref="C108" r:id="rId91" location="/program/63514/record/324242" xr:uid="{00000000-0004-0000-0000-00005D000000}"/>
    <hyperlink ref="C110" r:id="rId92" location="/program/63514/record/324220" xr:uid="{00000000-0004-0000-0000-00005E000000}"/>
    <hyperlink ref="C106" r:id="rId93" location="/program/63514/record/324280" xr:uid="{00000000-0004-0000-0000-00005F000000}"/>
    <hyperlink ref="C117" r:id="rId94" location="/program/63514/record/324196" xr:uid="{00000000-0004-0000-0000-000060000000}"/>
    <hyperlink ref="C116" r:id="rId95" location="/program/63514/record/324196" xr:uid="{00000000-0004-0000-0000-000061000000}"/>
    <hyperlink ref="C122" r:id="rId96" location="/program/63514/record/324226" xr:uid="{00000000-0004-0000-0000-000062000000}"/>
    <hyperlink ref="C120" r:id="rId97" location="/program/63514/record/324246" xr:uid="{00000000-0004-0000-0000-000063000000}"/>
    <hyperlink ref="C119" r:id="rId98" location="/program/63514/record/324251" xr:uid="{00000000-0004-0000-0000-000064000000}"/>
    <hyperlink ref="C123" r:id="rId99" location="/program/63514/record/324275" xr:uid="{00000000-0004-0000-0000-000065000000}"/>
    <hyperlink ref="C124" r:id="rId100" location="/program/63514/record/324275" xr:uid="{00000000-0004-0000-0000-000066000000}"/>
    <hyperlink ref="C121" r:id="rId101" location="/program/63514/record/324246" xr:uid="{00000000-0004-0000-0000-000067000000}"/>
    <hyperlink ref="C118" r:id="rId102" location="/program/63514/record/324251" xr:uid="{00000000-0004-0000-0000-000068000000}"/>
    <hyperlink ref="C134" r:id="rId103" location="/program/63514/record/324194" xr:uid="{00000000-0004-0000-0000-000069000000}"/>
    <hyperlink ref="C128" r:id="rId104" location="/program/63514/record/324197" xr:uid="{00000000-0004-0000-0000-00006A000000}"/>
    <hyperlink ref="C132" r:id="rId105" location="/program/63514/record/324243" xr:uid="{00000000-0004-0000-0000-00006B000000}"/>
    <hyperlink ref="C126" r:id="rId106" location="/program/63514/record/324245" xr:uid="{00000000-0004-0000-0000-00006C000000}"/>
    <hyperlink ref="C136" r:id="rId107" location="/program/63514/record/324261" xr:uid="{00000000-0004-0000-0000-00006D000000}"/>
    <hyperlink ref="C129" r:id="rId108" location="/program/63514/record/324271" xr:uid="{00000000-0004-0000-0000-00006E000000}"/>
    <hyperlink ref="C131" r:id="rId109" location="/program/63514/record/324243" xr:uid="{00000000-0004-0000-0000-00006F000000}"/>
    <hyperlink ref="C133" r:id="rId110" location="/program/63514/record/324194" xr:uid="{00000000-0004-0000-0000-000070000000}"/>
    <hyperlink ref="C125" r:id="rId111" location="/program/63514/record/324245" xr:uid="{00000000-0004-0000-0000-000071000000}"/>
    <hyperlink ref="C135" r:id="rId112" location="/program/63514/record/324261" xr:uid="{00000000-0004-0000-0000-000072000000}"/>
    <hyperlink ref="C127" r:id="rId113" location="/program/63514/record/324197" xr:uid="{00000000-0004-0000-0000-000073000000}"/>
    <hyperlink ref="C130" r:id="rId114" location="/program/63514/record/324271" xr:uid="{00000000-0004-0000-0000-000074000000}"/>
    <hyperlink ref="C138" r:id="rId115" location="/program/63514/record/324229" xr:uid="{00000000-0004-0000-0000-000075000000}"/>
    <hyperlink ref="C137" r:id="rId116" location="/program/63514/record/324229" xr:uid="{00000000-0004-0000-0000-000076000000}"/>
    <hyperlink ref="C139" r:id="rId117" location="/program/63514/record/324219" xr:uid="{00000000-0004-0000-0000-000077000000}"/>
    <hyperlink ref="C141" r:id="rId118" location="/program/63514/record/324268" xr:uid="{00000000-0004-0000-0000-000078000000}"/>
    <hyperlink ref="C140" r:id="rId119" location="/program/63514/record/324219" xr:uid="{00000000-0004-0000-0000-000079000000}"/>
    <hyperlink ref="C142" r:id="rId120" location="/program/63514/record/324268" xr:uid="{00000000-0004-0000-0000-00007A000000}"/>
    <hyperlink ref="C143" r:id="rId121" location="/program/63514/record/324234" xr:uid="{00000000-0004-0000-0000-00007B000000}"/>
    <hyperlink ref="C144" r:id="rId122" location="/program/63514/record/324234" xr:uid="{00000000-0004-0000-0000-00007C000000}"/>
    <hyperlink ref="C146" r:id="rId123" location="/program/63514/record/324269" xr:uid="{00000000-0004-0000-0000-00007D000000}"/>
    <hyperlink ref="C145" r:id="rId124" location="/program/63514/record/324269" xr:uid="{00000000-0004-0000-0000-00007E000000}"/>
    <hyperlink ref="C147" r:id="rId125" location="/program/63514/record/324204" xr:uid="{00000000-0004-0000-0000-00007F000000}"/>
    <hyperlink ref="C148" r:id="rId126" location="/program/63514/record/324204" xr:uid="{00000000-0004-0000-0000-000080000000}"/>
    <hyperlink ref="C149" r:id="rId127" location="/program/63514/record/324202" xr:uid="{00000000-0004-0000-0000-000081000000}"/>
    <hyperlink ref="C150" r:id="rId128" location="/program/63514/record/324202" xr:uid="{00000000-0004-0000-0000-000082000000}"/>
    <hyperlink ref="C161" r:id="rId129" location="/program/63514/record/324208" xr:uid="{00000000-0004-0000-0000-000083000000}"/>
    <hyperlink ref="C155" r:id="rId130" location="/program/63514/record/324233" xr:uid="{00000000-0004-0000-0000-000084000000}"/>
    <hyperlink ref="C160" r:id="rId131" location="/program/63514/record/324248" xr:uid="{00000000-0004-0000-0000-000085000000}"/>
    <hyperlink ref="C157" r:id="rId132" location="/program/63514/record/324255" xr:uid="{00000000-0004-0000-0000-000086000000}"/>
    <hyperlink ref="C153" r:id="rId133" location="/program/63514/record/324259" xr:uid="{00000000-0004-0000-0000-000087000000}"/>
    <hyperlink ref="C156" r:id="rId134" location="/program/63514/record/324233" xr:uid="{00000000-0004-0000-0000-000088000000}"/>
    <hyperlink ref="C154" r:id="rId135" location="/program/63514/record/324259" xr:uid="{00000000-0004-0000-0000-000089000000}"/>
    <hyperlink ref="C158" r:id="rId136" location="/program/63514/record/324208" xr:uid="{00000000-0004-0000-0000-00008A000000}"/>
    <hyperlink ref="C162" r:id="rId137" location="/program/63514/record/324253" xr:uid="{00000000-0004-0000-0000-00008B000000}"/>
    <hyperlink ref="C163" r:id="rId138" location="/program/63514/record/324253" xr:uid="{00000000-0004-0000-0000-00008C000000}"/>
    <hyperlink ref="C164" r:id="rId139" location="/program/63514/record/324258" xr:uid="{00000000-0004-0000-0000-00008D000000}"/>
    <hyperlink ref="C165" r:id="rId140" location="/program/63514/record/324258" xr:uid="{00000000-0004-0000-0000-00008E000000}"/>
    <hyperlink ref="C167" r:id="rId141" location="/program/63514/record/324198" xr:uid="{00000000-0004-0000-0000-00008F000000}"/>
    <hyperlink ref="C166" r:id="rId142" location="/program/63514/record/324198" xr:uid="{00000000-0004-0000-0000-000090000000}"/>
    <hyperlink ref="C171" r:id="rId143" location="/program/63514/record/324195" xr:uid="{00000000-0004-0000-0000-000091000000}"/>
    <hyperlink ref="C169" r:id="rId144" location="/program/63514/record/324237" xr:uid="{00000000-0004-0000-0000-000092000000}"/>
    <hyperlink ref="C168" r:id="rId145" location="/program/63514/record/324237" xr:uid="{00000000-0004-0000-0000-000093000000}"/>
    <hyperlink ref="C170" r:id="rId146" location="/program/63514/record/324195" xr:uid="{00000000-0004-0000-0000-000094000000}"/>
    <hyperlink ref="C173" r:id="rId147" location="/program/63514/record/324198" xr:uid="{B984990D-7E0F-E247-9D30-1854FE200AA1}"/>
    <hyperlink ref="C172" r:id="rId148" location="/program/63514/record/324198" xr:uid="{D060F19D-790F-5242-8039-0AF709EB6521}"/>
    <hyperlink ref="C65" r:id="rId149" location="/program/63514/record/324262" display="https://skylog.techtrav.com/ - /program/63514/record/324262" xr:uid="{00000000-0004-0000-0000-000037000000}"/>
  </hyperlinks>
  <pageMargins left="0.25" right="0.25" top="0.25" bottom="0.2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2"/>
  <sheetViews>
    <sheetView tabSelected="1" zoomScale="130" zoomScaleNormal="130" workbookViewId="0">
      <pane xSplit="2" ySplit="2" topLeftCell="C159" activePane="bottomRight" state="frozen"/>
      <selection pane="topRight" activeCell="B1" sqref="B1"/>
      <selection pane="bottomLeft" activeCell="A3" sqref="A3"/>
      <selection pane="bottomRight" activeCell="B119" sqref="B119"/>
    </sheetView>
  </sheetViews>
  <sheetFormatPr defaultColWidth="8.81640625" defaultRowHeight="14.5" x14ac:dyDescent="0.35"/>
  <cols>
    <col min="2" max="2" width="32.36328125" bestFit="1" customWidth="1"/>
    <col min="3" max="3" width="14.6328125" hidden="1" customWidth="1"/>
    <col min="4" max="4" width="15.1796875" hidden="1" customWidth="1"/>
    <col min="5" max="5" width="8.1796875" bestFit="1" customWidth="1"/>
    <col min="6" max="6" width="15.453125" bestFit="1" customWidth="1"/>
    <col min="7" max="7" width="10.81640625" style="1" bestFit="1" customWidth="1"/>
    <col min="8" max="8" width="11" style="1" bestFit="1" customWidth="1"/>
    <col min="9" max="9" width="11.36328125" customWidth="1"/>
    <col min="10" max="10" width="10.1796875" style="54" customWidth="1"/>
    <col min="11" max="11" width="10.36328125" style="54" customWidth="1"/>
    <col min="12" max="12" width="8.81640625" style="54" customWidth="1"/>
    <col min="13" max="13" width="8.453125" style="54" customWidth="1"/>
    <col min="14" max="14" width="6.453125" customWidth="1"/>
    <col min="15" max="15" width="10.1796875" hidden="1" customWidth="1"/>
    <col min="16" max="16" width="5.6328125" bestFit="1" customWidth="1"/>
    <col min="17" max="17" width="11.36328125" hidden="1" customWidth="1"/>
    <col min="18" max="18" width="9.1796875" hidden="1" customWidth="1"/>
    <col min="19" max="19" width="17.36328125" hidden="1" customWidth="1"/>
    <col min="20" max="20" width="17.36328125" style="36" customWidth="1"/>
    <col min="21" max="21" width="17.36328125" customWidth="1"/>
    <col min="22" max="22" width="11.36328125" style="241" customWidth="1"/>
    <col min="23" max="23" width="19.6328125" customWidth="1"/>
    <col min="24" max="24" width="7.453125" style="54" customWidth="1"/>
    <col min="25" max="25" width="43.453125" bestFit="1" customWidth="1"/>
    <col min="26" max="26" width="19.6328125" bestFit="1" customWidth="1"/>
  </cols>
  <sheetData>
    <row r="1" spans="2:26" ht="20" customHeight="1" x14ac:dyDescent="0.35">
      <c r="B1" s="525" t="s">
        <v>914</v>
      </c>
      <c r="C1" s="525"/>
      <c r="D1" s="1"/>
      <c r="E1" s="1"/>
      <c r="F1" s="1"/>
      <c r="G1" s="527" t="s">
        <v>966</v>
      </c>
      <c r="H1" s="570"/>
      <c r="I1" s="571"/>
      <c r="J1" s="36"/>
      <c r="K1" s="36"/>
      <c r="L1" s="36"/>
      <c r="T1" s="572" t="s">
        <v>975</v>
      </c>
      <c r="U1" s="572"/>
      <c r="V1" s="572"/>
      <c r="W1" s="572"/>
      <c r="X1" s="572"/>
    </row>
    <row r="2" spans="2:26" x14ac:dyDescent="0.35">
      <c r="B2" s="158" t="s">
        <v>0</v>
      </c>
      <c r="C2" s="158" t="s">
        <v>1</v>
      </c>
      <c r="D2" s="158" t="s">
        <v>2</v>
      </c>
      <c r="E2" s="158" t="s">
        <v>3</v>
      </c>
      <c r="F2" s="158" t="s">
        <v>4</v>
      </c>
      <c r="G2" s="159" t="s">
        <v>5</v>
      </c>
      <c r="H2" s="158" t="s">
        <v>6</v>
      </c>
      <c r="I2" s="160" t="s">
        <v>963</v>
      </c>
      <c r="J2" s="161" t="s">
        <v>7</v>
      </c>
      <c r="K2" s="161" t="s">
        <v>8</v>
      </c>
      <c r="L2" s="161" t="s">
        <v>9</v>
      </c>
      <c r="M2" s="161" t="s">
        <v>10</v>
      </c>
      <c r="N2" s="158" t="s">
        <v>11</v>
      </c>
      <c r="O2" s="158" t="s">
        <v>12</v>
      </c>
      <c r="P2" s="158" t="s">
        <v>13</v>
      </c>
      <c r="Q2" s="158" t="s">
        <v>14</v>
      </c>
      <c r="R2" s="158" t="s">
        <v>15</v>
      </c>
      <c r="S2" s="158" t="s">
        <v>16</v>
      </c>
      <c r="T2" s="161" t="s">
        <v>969</v>
      </c>
      <c r="U2" s="158" t="s">
        <v>1000</v>
      </c>
      <c r="V2" s="238" t="s">
        <v>972</v>
      </c>
      <c r="W2" s="158" t="s">
        <v>968</v>
      </c>
      <c r="X2" s="162" t="s">
        <v>989</v>
      </c>
      <c r="Y2" s="158" t="s">
        <v>17</v>
      </c>
      <c r="Z2" s="158" t="s">
        <v>1089</v>
      </c>
    </row>
    <row r="3" spans="2:26" x14ac:dyDescent="0.35">
      <c r="B3" s="210" t="s">
        <v>1011</v>
      </c>
      <c r="C3" s="158"/>
      <c r="D3" s="158"/>
      <c r="E3" s="158"/>
      <c r="F3" s="158"/>
      <c r="G3" s="159"/>
      <c r="H3" s="158"/>
      <c r="I3" s="158"/>
      <c r="J3" s="161"/>
      <c r="K3" s="161"/>
      <c r="L3" s="161"/>
      <c r="M3" s="161"/>
      <c r="N3" s="158"/>
      <c r="O3" s="158"/>
      <c r="P3" s="158"/>
      <c r="Q3" s="158"/>
      <c r="R3" s="158"/>
      <c r="S3" s="158"/>
      <c r="T3" s="161"/>
      <c r="U3" s="158"/>
      <c r="V3" s="238"/>
      <c r="W3" s="158"/>
      <c r="X3" s="162"/>
      <c r="Y3" s="158"/>
    </row>
    <row r="4" spans="2:26" s="118" customFormat="1" ht="29" x14ac:dyDescent="0.35">
      <c r="B4" s="108" t="s">
        <v>34</v>
      </c>
      <c r="C4" s="109" t="s">
        <v>35</v>
      </c>
      <c r="D4" s="110" t="s">
        <v>36</v>
      </c>
      <c r="E4" s="110" t="s">
        <v>37</v>
      </c>
      <c r="F4" s="110" t="s">
        <v>38</v>
      </c>
      <c r="G4" s="111" t="s">
        <v>809</v>
      </c>
      <c r="H4" s="112" t="s">
        <v>810</v>
      </c>
      <c r="I4" s="129" t="s">
        <v>970</v>
      </c>
      <c r="J4" s="113" t="s">
        <v>809</v>
      </c>
      <c r="K4" s="113" t="s">
        <v>811</v>
      </c>
      <c r="L4" s="113" t="s">
        <v>27</v>
      </c>
      <c r="M4" s="113">
        <v>29</v>
      </c>
      <c r="N4" s="110" t="s">
        <v>30</v>
      </c>
      <c r="O4" s="110" t="s">
        <v>31</v>
      </c>
      <c r="P4" s="110" t="s">
        <v>28</v>
      </c>
      <c r="Q4" s="110" t="s">
        <v>29</v>
      </c>
      <c r="R4" s="110" t="s">
        <v>39</v>
      </c>
      <c r="S4" s="110" t="s">
        <v>40</v>
      </c>
      <c r="T4" s="201">
        <v>0.46875</v>
      </c>
      <c r="U4" s="499" t="s">
        <v>1125</v>
      </c>
      <c r="V4" s="242">
        <v>2</v>
      </c>
      <c r="W4" s="114" t="s">
        <v>992</v>
      </c>
      <c r="X4" s="206">
        <v>189</v>
      </c>
      <c r="Y4" s="115" t="s">
        <v>812</v>
      </c>
    </row>
    <row r="5" spans="2:26" s="118" customFormat="1" x14ac:dyDescent="0.35">
      <c r="B5" s="119" t="s">
        <v>45</v>
      </c>
      <c r="C5" s="120" t="s">
        <v>46</v>
      </c>
      <c r="D5" s="121" t="s">
        <v>47</v>
      </c>
      <c r="E5" s="121" t="s">
        <v>37</v>
      </c>
      <c r="F5" s="121" t="s">
        <v>38</v>
      </c>
      <c r="G5" s="122" t="s">
        <v>809</v>
      </c>
      <c r="H5" s="123" t="s">
        <v>810</v>
      </c>
      <c r="I5" s="130" t="s">
        <v>970</v>
      </c>
      <c r="J5" s="442" t="s">
        <v>809</v>
      </c>
      <c r="K5" s="442" t="s">
        <v>811</v>
      </c>
      <c r="L5" s="442" t="s">
        <v>27</v>
      </c>
      <c r="M5" s="442">
        <v>29</v>
      </c>
      <c r="N5" s="121" t="s">
        <v>30</v>
      </c>
      <c r="O5" s="121" t="s">
        <v>31</v>
      </c>
      <c r="P5" s="121" t="s">
        <v>28</v>
      </c>
      <c r="Q5" s="121" t="s">
        <v>29</v>
      </c>
      <c r="R5" s="121" t="s">
        <v>39</v>
      </c>
      <c r="S5" s="121" t="s">
        <v>48</v>
      </c>
      <c r="T5" s="500"/>
      <c r="U5" s="121"/>
      <c r="V5" s="501"/>
      <c r="W5" s="121"/>
      <c r="X5" s="414"/>
      <c r="Y5" s="124" t="s">
        <v>812</v>
      </c>
    </row>
    <row r="6" spans="2:26" s="118" customFormat="1" x14ac:dyDescent="0.35">
      <c r="C6" s="297"/>
      <c r="G6" s="443"/>
      <c r="H6" s="298"/>
      <c r="I6" s="337"/>
      <c r="J6" s="299"/>
      <c r="K6" s="299"/>
      <c r="L6" s="299"/>
      <c r="M6" s="299"/>
      <c r="T6" s="438"/>
      <c r="V6" s="256"/>
      <c r="X6" s="299"/>
    </row>
    <row r="7" spans="2:26" s="118" customFormat="1" x14ac:dyDescent="0.35">
      <c r="B7" s="502" t="s">
        <v>1012</v>
      </c>
      <c r="C7" s="297"/>
      <c r="G7" s="443"/>
      <c r="H7" s="298"/>
      <c r="I7" s="337"/>
      <c r="J7" s="299"/>
      <c r="K7" s="299"/>
      <c r="L7" s="299"/>
      <c r="M7" s="299"/>
      <c r="T7" s="438"/>
      <c r="V7" s="256"/>
      <c r="X7" s="299"/>
    </row>
    <row r="8" spans="2:26" s="118" customFormat="1" ht="29" x14ac:dyDescent="0.35">
      <c r="B8" s="108" t="s">
        <v>227</v>
      </c>
      <c r="C8" s="109" t="s">
        <v>228</v>
      </c>
      <c r="D8" s="110" t="s">
        <v>229</v>
      </c>
      <c r="E8" s="110" t="s">
        <v>28</v>
      </c>
      <c r="F8" s="110" t="s">
        <v>29</v>
      </c>
      <c r="G8" s="111" t="s">
        <v>813</v>
      </c>
      <c r="H8" s="112" t="s">
        <v>810</v>
      </c>
      <c r="I8" s="129" t="s">
        <v>970</v>
      </c>
      <c r="J8" s="113" t="s">
        <v>813</v>
      </c>
      <c r="K8" s="113" t="s">
        <v>811</v>
      </c>
      <c r="L8" s="113" t="s">
        <v>27</v>
      </c>
      <c r="M8" s="113">
        <v>29</v>
      </c>
      <c r="N8" s="110" t="s">
        <v>30</v>
      </c>
      <c r="O8" s="110" t="s">
        <v>31</v>
      </c>
      <c r="P8" s="110" t="s">
        <v>28</v>
      </c>
      <c r="Q8" s="110" t="s">
        <v>29</v>
      </c>
      <c r="R8" s="110" t="s">
        <v>230</v>
      </c>
      <c r="S8" s="115" t="s">
        <v>231</v>
      </c>
      <c r="T8" s="201">
        <v>0.46875</v>
      </c>
      <c r="U8" s="499" t="s">
        <v>1125</v>
      </c>
      <c r="V8" s="242">
        <v>2</v>
      </c>
      <c r="W8" s="114" t="s">
        <v>992</v>
      </c>
      <c r="X8" s="206">
        <v>189</v>
      </c>
      <c r="Y8" s="166" t="s">
        <v>967</v>
      </c>
      <c r="Z8" s="398" t="s">
        <v>1091</v>
      </c>
    </row>
    <row r="9" spans="2:26" x14ac:dyDescent="0.35">
      <c r="B9" s="20" t="s">
        <v>232</v>
      </c>
      <c r="C9" s="21" t="s">
        <v>233</v>
      </c>
      <c r="D9" s="22" t="s">
        <v>234</v>
      </c>
      <c r="E9" s="22" t="s">
        <v>28</v>
      </c>
      <c r="F9" s="22" t="s">
        <v>29</v>
      </c>
      <c r="G9" s="102" t="s">
        <v>813</v>
      </c>
      <c r="H9" s="85" t="s">
        <v>810</v>
      </c>
      <c r="I9" s="130" t="s">
        <v>970</v>
      </c>
      <c r="J9" s="51" t="s">
        <v>813</v>
      </c>
      <c r="K9" s="51" t="s">
        <v>811</v>
      </c>
      <c r="L9" s="51" t="s">
        <v>27</v>
      </c>
      <c r="M9" s="51">
        <v>29</v>
      </c>
      <c r="N9" s="22" t="s">
        <v>30</v>
      </c>
      <c r="O9" s="22" t="s">
        <v>31</v>
      </c>
      <c r="P9" s="22" t="s">
        <v>28</v>
      </c>
      <c r="Q9" s="22" t="s">
        <v>29</v>
      </c>
      <c r="R9" s="22" t="s">
        <v>230</v>
      </c>
      <c r="S9" s="23" t="s">
        <v>235</v>
      </c>
      <c r="T9" s="77"/>
      <c r="U9" s="22"/>
      <c r="V9" s="240"/>
      <c r="W9" s="22"/>
      <c r="X9" s="51"/>
      <c r="Y9" s="462" t="s">
        <v>967</v>
      </c>
      <c r="Z9" s="397" t="s">
        <v>1091</v>
      </c>
    </row>
    <row r="10" spans="2:26" s="118" customFormat="1" ht="29" x14ac:dyDescent="0.35">
      <c r="B10" s="304" t="s">
        <v>704</v>
      </c>
      <c r="C10" s="305" t="s">
        <v>705</v>
      </c>
      <c r="D10" s="175" t="s">
        <v>706</v>
      </c>
      <c r="E10" s="175" t="s">
        <v>428</v>
      </c>
      <c r="F10" s="175" t="s">
        <v>429</v>
      </c>
      <c r="G10" s="306" t="s">
        <v>813</v>
      </c>
      <c r="H10" s="306" t="s">
        <v>814</v>
      </c>
      <c r="I10" s="307" t="s">
        <v>970</v>
      </c>
      <c r="J10" s="215" t="s">
        <v>813</v>
      </c>
      <c r="K10" s="215" t="s">
        <v>501</v>
      </c>
      <c r="L10" s="193" t="s">
        <v>985</v>
      </c>
      <c r="M10" s="133" t="s">
        <v>994</v>
      </c>
      <c r="N10" s="175" t="s">
        <v>30</v>
      </c>
      <c r="O10" s="175" t="s">
        <v>31</v>
      </c>
      <c r="P10" s="367" t="s">
        <v>99</v>
      </c>
      <c r="Q10" s="175" t="s">
        <v>100</v>
      </c>
      <c r="R10" s="175" t="s">
        <v>815</v>
      </c>
      <c r="S10" s="175" t="s">
        <v>816</v>
      </c>
      <c r="T10" s="364">
        <v>0.16666666666666666</v>
      </c>
      <c r="U10" s="460" t="s">
        <v>1125</v>
      </c>
      <c r="V10" s="249">
        <v>12</v>
      </c>
      <c r="W10" s="308" t="s">
        <v>1056</v>
      </c>
      <c r="X10" s="216">
        <f>(376+25+25)*1.2</f>
        <v>511.2</v>
      </c>
      <c r="Y10" s="367"/>
    </row>
    <row r="11" spans="2:26" x14ac:dyDescent="0.35">
      <c r="C11" s="13"/>
      <c r="G11" s="155"/>
      <c r="I11" s="37"/>
      <c r="Y11" s="11"/>
    </row>
    <row r="12" spans="2:26" x14ac:dyDescent="0.35">
      <c r="B12" s="212" t="s">
        <v>1013</v>
      </c>
      <c r="C12" s="13"/>
      <c r="G12" s="155"/>
      <c r="I12" s="37"/>
      <c r="Y12" s="3"/>
    </row>
    <row r="13" spans="2:26" s="118" customFormat="1" ht="29" x14ac:dyDescent="0.35">
      <c r="B13" s="165" t="s">
        <v>941</v>
      </c>
      <c r="C13" s="109" t="s">
        <v>731</v>
      </c>
      <c r="D13" s="110" t="s">
        <v>942</v>
      </c>
      <c r="E13" s="110" t="s">
        <v>345</v>
      </c>
      <c r="F13" s="110" t="s">
        <v>346</v>
      </c>
      <c r="G13" s="111" t="s">
        <v>817</v>
      </c>
      <c r="H13" s="112" t="s">
        <v>818</v>
      </c>
      <c r="I13" s="129" t="s">
        <v>970</v>
      </c>
      <c r="J13" s="113" t="s">
        <v>817</v>
      </c>
      <c r="K13" s="113" t="s">
        <v>536</v>
      </c>
      <c r="L13" s="559" t="s">
        <v>978</v>
      </c>
      <c r="M13" s="530" t="s">
        <v>993</v>
      </c>
      <c r="N13" s="110" t="s">
        <v>30</v>
      </c>
      <c r="O13" s="110" t="s">
        <v>31</v>
      </c>
      <c r="P13" s="115" t="s">
        <v>86</v>
      </c>
      <c r="Q13" s="110" t="s">
        <v>87</v>
      </c>
      <c r="R13" s="114" t="s">
        <v>241</v>
      </c>
      <c r="S13" s="166" t="s">
        <v>943</v>
      </c>
      <c r="T13" s="201">
        <v>0.14583333333333334</v>
      </c>
      <c r="U13" s="460" t="s">
        <v>1125</v>
      </c>
      <c r="V13" s="242">
        <v>2</v>
      </c>
      <c r="W13" s="114" t="s">
        <v>992</v>
      </c>
      <c r="X13" s="204">
        <f>189*1.2</f>
        <v>226.79999999999998</v>
      </c>
      <c r="Y13" s="167"/>
    </row>
    <row r="14" spans="2:26" x14ac:dyDescent="0.35">
      <c r="B14" s="187" t="s">
        <v>730</v>
      </c>
      <c r="C14" s="8" t="s">
        <v>731</v>
      </c>
      <c r="D14" s="7" t="s">
        <v>732</v>
      </c>
      <c r="E14" s="7" t="s">
        <v>345</v>
      </c>
      <c r="F14" s="7" t="s">
        <v>346</v>
      </c>
      <c r="G14" s="99" t="s">
        <v>817</v>
      </c>
      <c r="H14" s="83" t="s">
        <v>818</v>
      </c>
      <c r="I14" s="343" t="s">
        <v>970</v>
      </c>
      <c r="J14" s="49" t="s">
        <v>817</v>
      </c>
      <c r="K14" s="49" t="s">
        <v>536</v>
      </c>
      <c r="L14" s="573"/>
      <c r="M14" s="562"/>
      <c r="N14" s="7" t="s">
        <v>30</v>
      </c>
      <c r="O14" s="7" t="s">
        <v>31</v>
      </c>
      <c r="P14" s="100" t="s">
        <v>86</v>
      </c>
      <c r="Q14" s="7" t="s">
        <v>87</v>
      </c>
      <c r="R14" s="7" t="s">
        <v>733</v>
      </c>
      <c r="S14" s="100" t="s">
        <v>734</v>
      </c>
      <c r="T14" s="202"/>
      <c r="U14" s="459" t="s">
        <v>1123</v>
      </c>
      <c r="V14" s="245"/>
      <c r="W14" s="7"/>
      <c r="X14" s="209"/>
      <c r="Y14" s="7"/>
    </row>
    <row r="15" spans="2:26" s="118" customFormat="1" ht="29" x14ac:dyDescent="0.35">
      <c r="B15" s="336" t="s">
        <v>94</v>
      </c>
      <c r="C15" s="297" t="s">
        <v>95</v>
      </c>
      <c r="D15" s="118" t="s">
        <v>96</v>
      </c>
      <c r="E15" s="118" t="s">
        <v>82</v>
      </c>
      <c r="F15" s="118" t="s">
        <v>83</v>
      </c>
      <c r="G15" s="298" t="s">
        <v>817</v>
      </c>
      <c r="H15" s="298" t="s">
        <v>814</v>
      </c>
      <c r="I15" s="194" t="s">
        <v>970</v>
      </c>
      <c r="J15" s="299" t="s">
        <v>817</v>
      </c>
      <c r="K15" s="299" t="s">
        <v>501</v>
      </c>
      <c r="L15" s="184" t="s">
        <v>985</v>
      </c>
      <c r="M15" s="300" t="s">
        <v>994</v>
      </c>
      <c r="N15" s="118" t="s">
        <v>30</v>
      </c>
      <c r="O15" s="118" t="s">
        <v>31</v>
      </c>
      <c r="P15" s="337" t="s">
        <v>99</v>
      </c>
      <c r="Q15" s="118" t="s">
        <v>100</v>
      </c>
      <c r="R15" s="118" t="s">
        <v>101</v>
      </c>
      <c r="S15" s="118" t="s">
        <v>102</v>
      </c>
      <c r="T15" s="365"/>
      <c r="U15" s="461" t="s">
        <v>1124</v>
      </c>
      <c r="V15" s="256"/>
      <c r="X15" s="223"/>
      <c r="Y15" s="337"/>
    </row>
    <row r="16" spans="2:26" s="118" customFormat="1" ht="29" x14ac:dyDescent="0.35">
      <c r="B16" s="336" t="s">
        <v>103</v>
      </c>
      <c r="C16" s="297" t="s">
        <v>104</v>
      </c>
      <c r="D16" s="118" t="s">
        <v>105</v>
      </c>
      <c r="E16" s="118" t="s">
        <v>82</v>
      </c>
      <c r="F16" s="118" t="s">
        <v>83</v>
      </c>
      <c r="G16" s="298" t="s">
        <v>817</v>
      </c>
      <c r="H16" s="298" t="s">
        <v>814</v>
      </c>
      <c r="I16" s="194" t="s">
        <v>970</v>
      </c>
      <c r="J16" s="299" t="s">
        <v>817</v>
      </c>
      <c r="K16" s="299" t="s">
        <v>501</v>
      </c>
      <c r="L16" s="184" t="s">
        <v>985</v>
      </c>
      <c r="M16" s="300" t="s">
        <v>994</v>
      </c>
      <c r="N16" s="118" t="s">
        <v>30</v>
      </c>
      <c r="O16" s="118" t="s">
        <v>31</v>
      </c>
      <c r="P16" s="337" t="s">
        <v>99</v>
      </c>
      <c r="Q16" s="118" t="s">
        <v>100</v>
      </c>
      <c r="R16" s="118" t="s">
        <v>101</v>
      </c>
      <c r="S16" s="118" t="s">
        <v>106</v>
      </c>
      <c r="T16" s="365"/>
      <c r="U16" s="461" t="s">
        <v>1126</v>
      </c>
      <c r="V16" s="256"/>
      <c r="X16" s="223"/>
      <c r="Y16" s="337"/>
    </row>
    <row r="17" spans="2:26" s="118" customFormat="1" ht="29" x14ac:dyDescent="0.35">
      <c r="B17" s="336" t="s">
        <v>610</v>
      </c>
      <c r="C17" s="297" t="s">
        <v>611</v>
      </c>
      <c r="D17" s="118" t="s">
        <v>612</v>
      </c>
      <c r="E17" s="118" t="s">
        <v>82</v>
      </c>
      <c r="F17" s="118" t="s">
        <v>83</v>
      </c>
      <c r="G17" s="298" t="s">
        <v>817</v>
      </c>
      <c r="H17" s="298" t="s">
        <v>814</v>
      </c>
      <c r="I17" s="194" t="s">
        <v>970</v>
      </c>
      <c r="J17" s="299" t="s">
        <v>817</v>
      </c>
      <c r="K17" s="299" t="s">
        <v>501</v>
      </c>
      <c r="L17" s="184" t="s">
        <v>985</v>
      </c>
      <c r="M17" s="300" t="s">
        <v>994</v>
      </c>
      <c r="N17" s="118" t="s">
        <v>30</v>
      </c>
      <c r="O17" s="118" t="s">
        <v>31</v>
      </c>
      <c r="P17" s="337" t="s">
        <v>99</v>
      </c>
      <c r="Q17" s="118" t="s">
        <v>100</v>
      </c>
      <c r="R17" s="118" t="s">
        <v>613</v>
      </c>
      <c r="S17" s="118" t="s">
        <v>614</v>
      </c>
      <c r="T17" s="365"/>
      <c r="V17" s="256"/>
      <c r="X17" s="223"/>
      <c r="Y17" s="337"/>
    </row>
    <row r="18" spans="2:26" s="118" customFormat="1" ht="29" x14ac:dyDescent="0.35">
      <c r="B18" s="342" t="s">
        <v>635</v>
      </c>
      <c r="C18" s="297" t="s">
        <v>636</v>
      </c>
      <c r="D18" s="118" t="s">
        <v>637</v>
      </c>
      <c r="E18" s="118" t="s">
        <v>82</v>
      </c>
      <c r="F18" s="118" t="s">
        <v>83</v>
      </c>
      <c r="G18" s="298" t="s">
        <v>817</v>
      </c>
      <c r="H18" s="298" t="s">
        <v>814</v>
      </c>
      <c r="I18" s="194" t="s">
        <v>970</v>
      </c>
      <c r="J18" s="299" t="s">
        <v>817</v>
      </c>
      <c r="K18" s="299" t="s">
        <v>501</v>
      </c>
      <c r="L18" s="184" t="s">
        <v>985</v>
      </c>
      <c r="M18" s="300" t="s">
        <v>994</v>
      </c>
      <c r="N18" s="118" t="s">
        <v>30</v>
      </c>
      <c r="O18" s="118" t="s">
        <v>31</v>
      </c>
      <c r="P18" s="337" t="s">
        <v>99</v>
      </c>
      <c r="Q18" s="118" t="s">
        <v>100</v>
      </c>
      <c r="R18" s="118" t="s">
        <v>613</v>
      </c>
      <c r="S18" s="118" t="s">
        <v>638</v>
      </c>
      <c r="T18" s="365"/>
      <c r="V18" s="256"/>
      <c r="X18" s="223"/>
      <c r="Y18" s="337"/>
    </row>
    <row r="19" spans="2:26" ht="29" x14ac:dyDescent="0.35">
      <c r="B19" s="342" t="s">
        <v>1129</v>
      </c>
      <c r="C19" s="297" t="s">
        <v>611</v>
      </c>
      <c r="D19" s="118" t="s">
        <v>612</v>
      </c>
      <c r="E19" s="118" t="s">
        <v>82</v>
      </c>
      <c r="F19" s="118" t="s">
        <v>83</v>
      </c>
      <c r="G19" s="298" t="s">
        <v>817</v>
      </c>
      <c r="H19" s="298" t="s">
        <v>814</v>
      </c>
      <c r="I19" s="480" t="s">
        <v>970</v>
      </c>
      <c r="L19" s="184" t="s">
        <v>985</v>
      </c>
      <c r="M19" s="300" t="s">
        <v>994</v>
      </c>
      <c r="N19" s="118" t="s">
        <v>30</v>
      </c>
      <c r="O19" s="118" t="s">
        <v>31</v>
      </c>
      <c r="P19" s="337" t="s">
        <v>99</v>
      </c>
      <c r="X19" s="280"/>
      <c r="Y19" s="341" t="s">
        <v>1135</v>
      </c>
    </row>
    <row r="20" spans="2:26" s="118" customFormat="1" x14ac:dyDescent="0.35">
      <c r="B20" s="342" t="s">
        <v>1054</v>
      </c>
      <c r="C20" s="297"/>
      <c r="E20" s="340"/>
      <c r="F20" s="340"/>
      <c r="G20" s="298" t="s">
        <v>817</v>
      </c>
      <c r="H20" s="369">
        <v>0.28125</v>
      </c>
      <c r="I20" s="316" t="s">
        <v>971</v>
      </c>
      <c r="J20" s="299"/>
      <c r="K20" s="299"/>
      <c r="L20" s="184" t="s">
        <v>1052</v>
      </c>
      <c r="M20" s="300">
        <v>565</v>
      </c>
      <c r="N20" s="301" t="s">
        <v>30</v>
      </c>
      <c r="P20" s="341" t="s">
        <v>71</v>
      </c>
      <c r="T20" s="365"/>
      <c r="V20" s="256"/>
      <c r="X20" s="223"/>
      <c r="Y20" s="341" t="s">
        <v>1057</v>
      </c>
    </row>
    <row r="21" spans="2:26" s="118" customFormat="1" x14ac:dyDescent="0.35">
      <c r="B21" s="342" t="s">
        <v>1055</v>
      </c>
      <c r="C21" s="297"/>
      <c r="E21" s="340"/>
      <c r="F21" s="340"/>
      <c r="G21" s="298" t="s">
        <v>817</v>
      </c>
      <c r="H21" s="369">
        <v>0.28125</v>
      </c>
      <c r="I21" s="316" t="s">
        <v>971</v>
      </c>
      <c r="J21" s="299"/>
      <c r="K21" s="299"/>
      <c r="L21" s="184" t="s">
        <v>1052</v>
      </c>
      <c r="M21" s="300">
        <v>565</v>
      </c>
      <c r="N21" s="301" t="s">
        <v>1053</v>
      </c>
      <c r="P21" s="341" t="s">
        <v>71</v>
      </c>
      <c r="T21" s="365"/>
      <c r="V21" s="256"/>
      <c r="X21" s="223"/>
      <c r="Y21" s="341" t="s">
        <v>1057</v>
      </c>
    </row>
    <row r="22" spans="2:26" x14ac:dyDescent="0.35">
      <c r="B22" s="278" t="s">
        <v>317</v>
      </c>
      <c r="C22" s="13" t="s">
        <v>318</v>
      </c>
      <c r="D22" t="s">
        <v>319</v>
      </c>
      <c r="E22" t="s">
        <v>320</v>
      </c>
      <c r="F22" t="s">
        <v>321</v>
      </c>
      <c r="G22" s="1" t="s">
        <v>817</v>
      </c>
      <c r="H22" s="1" t="s">
        <v>819</v>
      </c>
      <c r="I22" s="316" t="s">
        <v>971</v>
      </c>
      <c r="J22" s="54" t="s">
        <v>817</v>
      </c>
      <c r="K22" s="54" t="s">
        <v>68</v>
      </c>
      <c r="L22" s="373" t="s">
        <v>324</v>
      </c>
      <c r="M22" s="54">
        <v>1069</v>
      </c>
      <c r="N22" t="s">
        <v>30</v>
      </c>
      <c r="O22" t="s">
        <v>31</v>
      </c>
      <c r="P22" s="37" t="s">
        <v>57</v>
      </c>
      <c r="Q22" t="s">
        <v>58</v>
      </c>
      <c r="R22" t="s">
        <v>325</v>
      </c>
      <c r="S22" t="s">
        <v>326</v>
      </c>
      <c r="T22" s="372"/>
      <c r="V22" s="256"/>
      <c r="W22" s="301"/>
      <c r="X22" s="223"/>
      <c r="Y22" s="37"/>
    </row>
    <row r="23" spans="2:26" x14ac:dyDescent="0.35">
      <c r="B23" s="278" t="s">
        <v>334</v>
      </c>
      <c r="C23" s="13" t="s">
        <v>335</v>
      </c>
      <c r="D23" t="s">
        <v>336</v>
      </c>
      <c r="E23" t="s">
        <v>320</v>
      </c>
      <c r="F23" t="s">
        <v>321</v>
      </c>
      <c r="G23" s="1" t="s">
        <v>817</v>
      </c>
      <c r="H23" s="1" t="s">
        <v>819</v>
      </c>
      <c r="I23" s="316" t="s">
        <v>971</v>
      </c>
      <c r="J23" s="54" t="s">
        <v>817</v>
      </c>
      <c r="K23" s="54" t="s">
        <v>68</v>
      </c>
      <c r="L23" s="373" t="s">
        <v>324</v>
      </c>
      <c r="M23" s="54">
        <v>1069</v>
      </c>
      <c r="N23" t="s">
        <v>30</v>
      </c>
      <c r="O23" t="s">
        <v>31</v>
      </c>
      <c r="P23" s="37" t="s">
        <v>57</v>
      </c>
      <c r="Q23" t="s">
        <v>58</v>
      </c>
      <c r="R23" t="s">
        <v>325</v>
      </c>
      <c r="S23" t="s">
        <v>337</v>
      </c>
      <c r="T23" s="279"/>
      <c r="W23" s="370"/>
      <c r="X23" s="280"/>
      <c r="Y23" s="37"/>
    </row>
    <row r="24" spans="2:26" x14ac:dyDescent="0.35">
      <c r="B24" s="278" t="s">
        <v>408</v>
      </c>
      <c r="C24" s="13" t="s">
        <v>409</v>
      </c>
      <c r="D24" t="s">
        <v>410</v>
      </c>
      <c r="E24" t="s">
        <v>411</v>
      </c>
      <c r="F24" t="s">
        <v>412</v>
      </c>
      <c r="G24" s="1" t="s">
        <v>817</v>
      </c>
      <c r="H24" s="1" t="s">
        <v>820</v>
      </c>
      <c r="I24" s="302" t="s">
        <v>970</v>
      </c>
      <c r="J24" s="54" t="s">
        <v>817</v>
      </c>
      <c r="K24" s="54" t="s">
        <v>821</v>
      </c>
      <c r="L24" s="568" t="s">
        <v>995</v>
      </c>
      <c r="M24" s="567" t="s">
        <v>996</v>
      </c>
      <c r="N24" t="s">
        <v>30</v>
      </c>
      <c r="O24" t="s">
        <v>31</v>
      </c>
      <c r="P24" s="37" t="s">
        <v>86</v>
      </c>
      <c r="Q24" t="s">
        <v>87</v>
      </c>
      <c r="R24" t="s">
        <v>413</v>
      </c>
      <c r="S24" t="s">
        <v>414</v>
      </c>
      <c r="T24" s="279"/>
      <c r="X24" s="280"/>
      <c r="Y24" s="37"/>
    </row>
    <row r="25" spans="2:26" x14ac:dyDescent="0.35">
      <c r="B25" s="309" t="s">
        <v>462</v>
      </c>
      <c r="C25" s="310" t="s">
        <v>463</v>
      </c>
      <c r="D25" s="311" t="s">
        <v>464</v>
      </c>
      <c r="E25" s="311" t="s">
        <v>411</v>
      </c>
      <c r="F25" s="311" t="s">
        <v>412</v>
      </c>
      <c r="G25" s="157" t="s">
        <v>817</v>
      </c>
      <c r="H25" s="157" t="s">
        <v>820</v>
      </c>
      <c r="I25" s="371" t="s">
        <v>970</v>
      </c>
      <c r="J25" s="313" t="s">
        <v>817</v>
      </c>
      <c r="K25" s="313" t="s">
        <v>821</v>
      </c>
      <c r="L25" s="569"/>
      <c r="M25" s="529"/>
      <c r="N25" s="311" t="s">
        <v>30</v>
      </c>
      <c r="O25" s="311" t="s">
        <v>31</v>
      </c>
      <c r="P25" s="152" t="s">
        <v>86</v>
      </c>
      <c r="Q25" s="311" t="s">
        <v>87</v>
      </c>
      <c r="R25" s="311" t="s">
        <v>413</v>
      </c>
      <c r="S25" s="311" t="s">
        <v>465</v>
      </c>
      <c r="T25" s="359"/>
      <c r="U25" s="311"/>
      <c r="V25" s="314"/>
      <c r="W25" s="311"/>
      <c r="X25" s="315"/>
      <c r="Y25" s="152"/>
    </row>
    <row r="26" spans="2:26" s="118" customFormat="1" ht="26" customHeight="1" x14ac:dyDescent="0.35">
      <c r="B26" s="374" t="s">
        <v>653</v>
      </c>
      <c r="C26" s="375" t="s">
        <v>654</v>
      </c>
      <c r="D26" s="293" t="s">
        <v>655</v>
      </c>
      <c r="E26" s="293" t="s">
        <v>656</v>
      </c>
      <c r="F26" s="293" t="s">
        <v>657</v>
      </c>
      <c r="G26" s="376" t="s">
        <v>817</v>
      </c>
      <c r="H26" s="377" t="s">
        <v>822</v>
      </c>
      <c r="I26" s="177" t="s">
        <v>971</v>
      </c>
      <c r="J26" s="424" t="s">
        <v>817</v>
      </c>
      <c r="K26" s="424" t="s">
        <v>823</v>
      </c>
      <c r="L26" s="559" t="s">
        <v>1105</v>
      </c>
      <c r="M26" s="530" t="s">
        <v>1106</v>
      </c>
      <c r="N26" s="293" t="s">
        <v>30</v>
      </c>
      <c r="O26" s="293" t="s">
        <v>31</v>
      </c>
      <c r="P26" s="379" t="s">
        <v>824</v>
      </c>
      <c r="Q26" s="293" t="s">
        <v>436</v>
      </c>
      <c r="R26" s="293" t="s">
        <v>825</v>
      </c>
      <c r="S26" s="293" t="s">
        <v>826</v>
      </c>
      <c r="T26" s="425">
        <v>0.27083333333333331</v>
      </c>
      <c r="U26" s="557" t="s">
        <v>1127</v>
      </c>
      <c r="V26" s="294">
        <v>2</v>
      </c>
      <c r="W26" s="295" t="s">
        <v>992</v>
      </c>
      <c r="X26" s="204">
        <f>189*1.2</f>
        <v>226.79999999999998</v>
      </c>
      <c r="Y26" s="295"/>
      <c r="Z26" s="301"/>
    </row>
    <row r="27" spans="2:26" s="118" customFormat="1" ht="26" customHeight="1" x14ac:dyDescent="0.35">
      <c r="B27" s="283" t="s">
        <v>667</v>
      </c>
      <c r="C27" s="284" t="s">
        <v>668</v>
      </c>
      <c r="D27" s="186" t="s">
        <v>669</v>
      </c>
      <c r="E27" s="186" t="s">
        <v>656</v>
      </c>
      <c r="F27" s="186" t="s">
        <v>657</v>
      </c>
      <c r="G27" s="285" t="s">
        <v>817</v>
      </c>
      <c r="H27" s="286" t="s">
        <v>822</v>
      </c>
      <c r="I27" s="188" t="s">
        <v>971</v>
      </c>
      <c r="J27" s="426" t="s">
        <v>817</v>
      </c>
      <c r="K27" s="426" t="s">
        <v>823</v>
      </c>
      <c r="L27" s="560"/>
      <c r="M27" s="532"/>
      <c r="N27" s="186" t="s">
        <v>30</v>
      </c>
      <c r="O27" s="186" t="s">
        <v>31</v>
      </c>
      <c r="P27" s="192" t="s">
        <v>824</v>
      </c>
      <c r="Q27" s="186" t="s">
        <v>436</v>
      </c>
      <c r="R27" s="186" t="s">
        <v>825</v>
      </c>
      <c r="S27" s="186" t="s">
        <v>827</v>
      </c>
      <c r="T27" s="427"/>
      <c r="U27" s="558"/>
      <c r="V27" s="290"/>
      <c r="W27" s="186"/>
      <c r="X27" s="291"/>
      <c r="Y27" s="295"/>
      <c r="Z27" s="301"/>
    </row>
    <row r="28" spans="2:26" ht="15" customHeight="1" x14ac:dyDescent="0.35">
      <c r="B28" s="325" t="s">
        <v>402</v>
      </c>
      <c r="C28" s="326" t="s">
        <v>403</v>
      </c>
      <c r="D28" s="92" t="s">
        <v>404</v>
      </c>
      <c r="E28" s="92" t="s">
        <v>405</v>
      </c>
      <c r="F28" s="92" t="s">
        <v>406</v>
      </c>
      <c r="G28" s="91" t="s">
        <v>817</v>
      </c>
      <c r="H28" s="91" t="s">
        <v>502</v>
      </c>
      <c r="I28" s="327" t="s">
        <v>970</v>
      </c>
      <c r="J28" s="356" t="s">
        <v>817</v>
      </c>
      <c r="K28" s="356" t="s">
        <v>699</v>
      </c>
      <c r="L28" s="356" t="s">
        <v>503</v>
      </c>
      <c r="M28" s="356">
        <v>7301</v>
      </c>
      <c r="N28" s="92" t="s">
        <v>30</v>
      </c>
      <c r="O28" s="92" t="s">
        <v>31</v>
      </c>
      <c r="P28" s="92" t="s">
        <v>86</v>
      </c>
      <c r="Q28" s="92" t="s">
        <v>87</v>
      </c>
      <c r="R28" s="92" t="s">
        <v>241</v>
      </c>
      <c r="S28" s="92" t="s">
        <v>242</v>
      </c>
      <c r="T28" s="383">
        <v>0.29166666666666669</v>
      </c>
      <c r="U28" s="281" t="s">
        <v>1102</v>
      </c>
      <c r="V28" s="357">
        <v>13</v>
      </c>
      <c r="W28" s="328" t="s">
        <v>973</v>
      </c>
      <c r="X28" s="358">
        <f>(413+25+25)*1.2</f>
        <v>555.6</v>
      </c>
      <c r="Y28" s="5"/>
    </row>
    <row r="29" spans="2:26" ht="29" x14ac:dyDescent="0.35">
      <c r="B29" s="278" t="s">
        <v>470</v>
      </c>
      <c r="C29" s="13" t="s">
        <v>471</v>
      </c>
      <c r="D29" t="s">
        <v>472</v>
      </c>
      <c r="E29" t="s">
        <v>405</v>
      </c>
      <c r="F29" t="s">
        <v>406</v>
      </c>
      <c r="G29" s="1" t="s">
        <v>817</v>
      </c>
      <c r="H29" s="1" t="s">
        <v>502</v>
      </c>
      <c r="I29" s="302" t="s">
        <v>970</v>
      </c>
      <c r="J29" s="54" t="s">
        <v>817</v>
      </c>
      <c r="K29" s="54" t="s">
        <v>699</v>
      </c>
      <c r="L29" s="54" t="s">
        <v>503</v>
      </c>
      <c r="M29" s="54">
        <v>7301</v>
      </c>
      <c r="N29" t="s">
        <v>30</v>
      </c>
      <c r="O29" t="s">
        <v>31</v>
      </c>
      <c r="P29" t="s">
        <v>86</v>
      </c>
      <c r="Q29" t="s">
        <v>87</v>
      </c>
      <c r="R29" t="s">
        <v>241</v>
      </c>
      <c r="S29" t="s">
        <v>242</v>
      </c>
      <c r="T29" s="279"/>
      <c r="U29" s="303" t="s">
        <v>1103</v>
      </c>
      <c r="W29" s="370" t="s">
        <v>997</v>
      </c>
      <c r="X29" s="280"/>
      <c r="Y29" s="5"/>
    </row>
    <row r="30" spans="2:26" ht="15" customHeight="1" x14ac:dyDescent="0.35">
      <c r="B30" s="278" t="s">
        <v>141</v>
      </c>
      <c r="C30" s="13" t="s">
        <v>142</v>
      </c>
      <c r="D30" t="s">
        <v>143</v>
      </c>
      <c r="E30" t="s">
        <v>144</v>
      </c>
      <c r="F30" t="s">
        <v>145</v>
      </c>
      <c r="G30" s="1" t="s">
        <v>817</v>
      </c>
      <c r="H30" s="1" t="s">
        <v>502</v>
      </c>
      <c r="I30" s="316" t="s">
        <v>971</v>
      </c>
      <c r="J30" s="54" t="s">
        <v>817</v>
      </c>
      <c r="K30" s="54" t="s">
        <v>699</v>
      </c>
      <c r="L30" s="562" t="s">
        <v>977</v>
      </c>
      <c r="M30" s="562" t="s">
        <v>998</v>
      </c>
      <c r="N30" t="s">
        <v>30</v>
      </c>
      <c r="O30" t="s">
        <v>31</v>
      </c>
      <c r="P30" t="s">
        <v>57</v>
      </c>
      <c r="Q30" t="s">
        <v>58</v>
      </c>
      <c r="R30" t="s">
        <v>150</v>
      </c>
      <c r="S30" t="s">
        <v>151</v>
      </c>
      <c r="T30" s="279"/>
      <c r="U30" s="303" t="s">
        <v>1104</v>
      </c>
      <c r="X30" s="280"/>
      <c r="Y30" s="5"/>
    </row>
    <row r="31" spans="2:26" ht="15" customHeight="1" x14ac:dyDescent="0.35">
      <c r="B31" s="278" t="s">
        <v>65</v>
      </c>
      <c r="C31" s="13" t="s">
        <v>66</v>
      </c>
      <c r="D31" t="s">
        <v>67</v>
      </c>
      <c r="E31" t="s">
        <v>52</v>
      </c>
      <c r="F31" t="s">
        <v>53</v>
      </c>
      <c r="G31" s="1" t="s">
        <v>817</v>
      </c>
      <c r="H31" s="1" t="s">
        <v>502</v>
      </c>
      <c r="I31" s="316" t="s">
        <v>971</v>
      </c>
      <c r="J31" s="54" t="s">
        <v>817</v>
      </c>
      <c r="K31" s="54" t="s">
        <v>699</v>
      </c>
      <c r="L31" s="562"/>
      <c r="M31" s="562"/>
      <c r="N31" t="s">
        <v>30</v>
      </c>
      <c r="O31" t="s">
        <v>31</v>
      </c>
      <c r="P31" t="s">
        <v>57</v>
      </c>
      <c r="Q31" t="s">
        <v>58</v>
      </c>
      <c r="R31" t="s">
        <v>828</v>
      </c>
      <c r="S31" t="s">
        <v>74</v>
      </c>
      <c r="T31" s="279"/>
      <c r="U31" s="303"/>
      <c r="X31" s="280"/>
      <c r="Y31" s="5"/>
    </row>
    <row r="32" spans="2:26" x14ac:dyDescent="0.35">
      <c r="B32" s="278" t="s">
        <v>75</v>
      </c>
      <c r="C32" s="13" t="s">
        <v>76</v>
      </c>
      <c r="D32" t="s">
        <v>77</v>
      </c>
      <c r="E32" t="s">
        <v>52</v>
      </c>
      <c r="F32" t="s">
        <v>53</v>
      </c>
      <c r="G32" s="1" t="s">
        <v>817</v>
      </c>
      <c r="H32" s="1" t="s">
        <v>502</v>
      </c>
      <c r="I32" s="316" t="s">
        <v>971</v>
      </c>
      <c r="J32" s="54" t="s">
        <v>817</v>
      </c>
      <c r="K32" s="54" t="s">
        <v>699</v>
      </c>
      <c r="L32" s="562"/>
      <c r="M32" s="562"/>
      <c r="N32" t="s">
        <v>30</v>
      </c>
      <c r="O32" t="s">
        <v>31</v>
      </c>
      <c r="P32" t="s">
        <v>57</v>
      </c>
      <c r="Q32" t="s">
        <v>58</v>
      </c>
      <c r="R32" t="s">
        <v>828</v>
      </c>
      <c r="S32" t="s">
        <v>78</v>
      </c>
      <c r="T32" s="279"/>
      <c r="U32" s="303"/>
      <c r="X32" s="280"/>
      <c r="Y32" s="5"/>
    </row>
    <row r="33" spans="2:26" x14ac:dyDescent="0.35">
      <c r="B33" s="278" t="s">
        <v>432</v>
      </c>
      <c r="C33" s="13" t="s">
        <v>433</v>
      </c>
      <c r="D33" t="s">
        <v>434</v>
      </c>
      <c r="E33" t="s">
        <v>435</v>
      </c>
      <c r="F33" t="s">
        <v>436</v>
      </c>
      <c r="G33" s="1" t="s">
        <v>817</v>
      </c>
      <c r="H33" s="1" t="s">
        <v>502</v>
      </c>
      <c r="I33" s="302" t="s">
        <v>970</v>
      </c>
      <c r="J33" s="54" t="s">
        <v>817</v>
      </c>
      <c r="K33" s="54" t="s">
        <v>699</v>
      </c>
      <c r="L33" s="54" t="s">
        <v>503</v>
      </c>
      <c r="M33" s="54">
        <v>7301</v>
      </c>
      <c r="N33" t="s">
        <v>30</v>
      </c>
      <c r="O33" t="s">
        <v>31</v>
      </c>
      <c r="P33" t="s">
        <v>86</v>
      </c>
      <c r="Q33" t="s">
        <v>87</v>
      </c>
      <c r="R33" t="s">
        <v>241</v>
      </c>
      <c r="S33" t="s">
        <v>242</v>
      </c>
      <c r="T33" s="279"/>
      <c r="U33" s="303"/>
      <c r="X33" s="280"/>
      <c r="Y33" s="5"/>
    </row>
    <row r="34" spans="2:26" x14ac:dyDescent="0.35">
      <c r="B34" s="278" t="s">
        <v>477</v>
      </c>
      <c r="C34" s="13" t="s">
        <v>478</v>
      </c>
      <c r="D34" t="s">
        <v>479</v>
      </c>
      <c r="E34" t="s">
        <v>435</v>
      </c>
      <c r="F34" t="s">
        <v>436</v>
      </c>
      <c r="G34" s="1" t="s">
        <v>817</v>
      </c>
      <c r="H34" s="1" t="s">
        <v>502</v>
      </c>
      <c r="I34" s="302" t="s">
        <v>970</v>
      </c>
      <c r="J34" s="54" t="s">
        <v>817</v>
      </c>
      <c r="K34" s="54" t="s">
        <v>699</v>
      </c>
      <c r="L34" s="54" t="s">
        <v>503</v>
      </c>
      <c r="M34" s="54">
        <v>7301</v>
      </c>
      <c r="N34" t="s">
        <v>30</v>
      </c>
      <c r="O34" t="s">
        <v>31</v>
      </c>
      <c r="P34" t="s">
        <v>86</v>
      </c>
      <c r="Q34" t="s">
        <v>87</v>
      </c>
      <c r="R34" t="s">
        <v>241</v>
      </c>
      <c r="S34" t="s">
        <v>242</v>
      </c>
      <c r="T34" s="279"/>
      <c r="U34" s="303"/>
      <c r="X34" s="280"/>
      <c r="Y34" s="5"/>
    </row>
    <row r="35" spans="2:26" x14ac:dyDescent="0.35">
      <c r="B35" s="278" t="s">
        <v>520</v>
      </c>
      <c r="C35" s="13" t="s">
        <v>521</v>
      </c>
      <c r="D35" t="s">
        <v>522</v>
      </c>
      <c r="E35" t="s">
        <v>523</v>
      </c>
      <c r="F35" t="s">
        <v>514</v>
      </c>
      <c r="G35" s="1" t="s">
        <v>817</v>
      </c>
      <c r="H35" s="1" t="s">
        <v>502</v>
      </c>
      <c r="I35" s="302" t="s">
        <v>970</v>
      </c>
      <c r="J35" s="54" t="s">
        <v>817</v>
      </c>
      <c r="K35" s="54" t="s">
        <v>829</v>
      </c>
      <c r="L35" s="54" t="s">
        <v>516</v>
      </c>
      <c r="M35" s="54">
        <v>2426</v>
      </c>
      <c r="N35" t="s">
        <v>30</v>
      </c>
      <c r="O35" t="s">
        <v>31</v>
      </c>
      <c r="P35" t="s">
        <v>513</v>
      </c>
      <c r="Q35" t="s">
        <v>514</v>
      </c>
      <c r="R35" t="s">
        <v>241</v>
      </c>
      <c r="S35" t="s">
        <v>242</v>
      </c>
      <c r="T35" s="279"/>
      <c r="U35" s="303"/>
      <c r="X35" s="280"/>
      <c r="Y35" s="5"/>
    </row>
    <row r="36" spans="2:26" x14ac:dyDescent="0.35">
      <c r="B36" s="278" t="s">
        <v>530</v>
      </c>
      <c r="C36" s="13" t="s">
        <v>531</v>
      </c>
      <c r="D36" t="s">
        <v>532</v>
      </c>
      <c r="E36" t="s">
        <v>523</v>
      </c>
      <c r="F36" t="s">
        <v>514</v>
      </c>
      <c r="G36" s="1" t="s">
        <v>817</v>
      </c>
      <c r="H36" s="1" t="s">
        <v>502</v>
      </c>
      <c r="I36" s="302" t="s">
        <v>970</v>
      </c>
      <c r="J36" s="54" t="s">
        <v>817</v>
      </c>
      <c r="K36" s="54" t="s">
        <v>829</v>
      </c>
      <c r="L36" s="54" t="s">
        <v>516</v>
      </c>
      <c r="M36" s="54">
        <v>2426</v>
      </c>
      <c r="N36" t="s">
        <v>30</v>
      </c>
      <c r="O36" t="s">
        <v>31</v>
      </c>
      <c r="P36" t="s">
        <v>513</v>
      </c>
      <c r="Q36" t="s">
        <v>514</v>
      </c>
      <c r="R36" t="s">
        <v>241</v>
      </c>
      <c r="S36" t="s">
        <v>242</v>
      </c>
      <c r="T36" s="279"/>
      <c r="U36" s="303"/>
      <c r="X36" s="280"/>
      <c r="Y36" s="5"/>
    </row>
    <row r="37" spans="2:26" x14ac:dyDescent="0.35">
      <c r="B37" s="278" t="s">
        <v>152</v>
      </c>
      <c r="C37" s="13" t="s">
        <v>153</v>
      </c>
      <c r="D37" t="s">
        <v>154</v>
      </c>
      <c r="E37" t="s">
        <v>144</v>
      </c>
      <c r="F37" t="s">
        <v>145</v>
      </c>
      <c r="G37" s="1" t="s">
        <v>817</v>
      </c>
      <c r="H37" s="1" t="s">
        <v>502</v>
      </c>
      <c r="I37" s="316" t="s">
        <v>971</v>
      </c>
      <c r="J37" s="54" t="s">
        <v>817</v>
      </c>
      <c r="K37" s="54" t="s">
        <v>699</v>
      </c>
      <c r="L37" s="54" t="s">
        <v>56</v>
      </c>
      <c r="M37" s="54">
        <v>9057</v>
      </c>
      <c r="N37" t="s">
        <v>30</v>
      </c>
      <c r="O37" t="s">
        <v>31</v>
      </c>
      <c r="P37" t="s">
        <v>57</v>
      </c>
      <c r="Q37" t="s">
        <v>58</v>
      </c>
      <c r="R37" t="s">
        <v>150</v>
      </c>
      <c r="S37" t="s">
        <v>155</v>
      </c>
      <c r="T37" s="279"/>
      <c r="U37" s="303"/>
      <c r="X37" s="280"/>
      <c r="Y37" s="5"/>
    </row>
    <row r="38" spans="2:26" ht="16" customHeight="1" x14ac:dyDescent="0.35">
      <c r="B38" s="278" t="s">
        <v>285</v>
      </c>
      <c r="C38" s="13" t="s">
        <v>286</v>
      </c>
      <c r="D38" t="s">
        <v>287</v>
      </c>
      <c r="E38" t="s">
        <v>239</v>
      </c>
      <c r="F38" t="s">
        <v>240</v>
      </c>
      <c r="G38" s="1" t="s">
        <v>817</v>
      </c>
      <c r="H38" s="1" t="s">
        <v>830</v>
      </c>
      <c r="I38" s="302" t="s">
        <v>970</v>
      </c>
      <c r="J38" s="54" t="s">
        <v>817</v>
      </c>
      <c r="K38" s="54" t="s">
        <v>831</v>
      </c>
      <c r="L38" s="562" t="s">
        <v>978</v>
      </c>
      <c r="M38" s="562" t="s">
        <v>999</v>
      </c>
      <c r="N38" s="118" t="s">
        <v>30</v>
      </c>
      <c r="O38" s="118" t="s">
        <v>31</v>
      </c>
      <c r="P38" s="118" t="s">
        <v>86</v>
      </c>
      <c r="Q38" t="s">
        <v>87</v>
      </c>
      <c r="R38" t="s">
        <v>288</v>
      </c>
      <c r="S38" t="s">
        <v>289</v>
      </c>
      <c r="T38" s="279"/>
      <c r="U38" s="303"/>
      <c r="X38" s="280"/>
      <c r="Y38" s="5"/>
    </row>
    <row r="39" spans="2:26" ht="16" customHeight="1" x14ac:dyDescent="0.35">
      <c r="B39" s="278" t="s">
        <v>295</v>
      </c>
      <c r="C39" s="13" t="s">
        <v>296</v>
      </c>
      <c r="D39" t="s">
        <v>297</v>
      </c>
      <c r="E39" t="s">
        <v>239</v>
      </c>
      <c r="F39" t="s">
        <v>240</v>
      </c>
      <c r="G39" s="1" t="s">
        <v>817</v>
      </c>
      <c r="H39" s="1" t="s">
        <v>830</v>
      </c>
      <c r="I39" s="302" t="s">
        <v>970</v>
      </c>
      <c r="J39" s="54" t="s">
        <v>817</v>
      </c>
      <c r="K39" s="54" t="s">
        <v>831</v>
      </c>
      <c r="L39" s="562"/>
      <c r="M39" s="562"/>
      <c r="N39" s="118" t="s">
        <v>30</v>
      </c>
      <c r="O39" s="118" t="s">
        <v>31</v>
      </c>
      <c r="P39" s="118" t="s">
        <v>86</v>
      </c>
      <c r="Q39" t="s">
        <v>87</v>
      </c>
      <c r="R39" t="s">
        <v>288</v>
      </c>
      <c r="S39" t="s">
        <v>298</v>
      </c>
      <c r="T39" s="279"/>
      <c r="U39" s="303"/>
      <c r="X39" s="280"/>
      <c r="Y39" s="5"/>
    </row>
    <row r="40" spans="2:26" ht="16" customHeight="1" x14ac:dyDescent="0.35">
      <c r="B40" s="278" t="s">
        <v>290</v>
      </c>
      <c r="C40" s="13" t="s">
        <v>291</v>
      </c>
      <c r="D40" t="s">
        <v>292</v>
      </c>
      <c r="E40" t="s">
        <v>239</v>
      </c>
      <c r="F40" t="s">
        <v>240</v>
      </c>
      <c r="G40" s="1" t="s">
        <v>817</v>
      </c>
      <c r="H40" s="1" t="s">
        <v>830</v>
      </c>
      <c r="I40" s="194" t="s">
        <v>970</v>
      </c>
      <c r="J40" s="54" t="s">
        <v>817</v>
      </c>
      <c r="K40" s="54" t="s">
        <v>831</v>
      </c>
      <c r="L40" s="562"/>
      <c r="M40" s="562"/>
      <c r="N40" s="118" t="s">
        <v>30</v>
      </c>
      <c r="O40" s="118" t="s">
        <v>31</v>
      </c>
      <c r="P40" s="118" t="s">
        <v>86</v>
      </c>
      <c r="Q40" t="s">
        <v>87</v>
      </c>
      <c r="R40" t="s">
        <v>293</v>
      </c>
      <c r="S40" t="s">
        <v>294</v>
      </c>
      <c r="T40" s="279"/>
      <c r="U40" s="303"/>
      <c r="X40" s="280"/>
      <c r="Y40" s="5"/>
    </row>
    <row r="41" spans="2:26" ht="16" customHeight="1" x14ac:dyDescent="0.35">
      <c r="B41" s="320" t="s">
        <v>1061</v>
      </c>
      <c r="C41" s="13"/>
      <c r="E41" s="107"/>
      <c r="F41" s="107"/>
      <c r="G41" s="1" t="s">
        <v>817</v>
      </c>
      <c r="H41" s="380">
        <v>0.4548611111111111</v>
      </c>
      <c r="I41" s="302" t="s">
        <v>970</v>
      </c>
      <c r="L41" s="300" t="s">
        <v>1058</v>
      </c>
      <c r="M41" s="300">
        <v>2764</v>
      </c>
      <c r="N41" s="301" t="s">
        <v>30</v>
      </c>
      <c r="O41" s="118"/>
      <c r="P41" s="301" t="s">
        <v>1059</v>
      </c>
      <c r="T41" s="279"/>
      <c r="U41" s="303"/>
      <c r="X41" s="280"/>
      <c r="Y41" s="341" t="s">
        <v>1057</v>
      </c>
      <c r="Z41" s="397" t="s">
        <v>1090</v>
      </c>
    </row>
    <row r="42" spans="2:26" ht="16" customHeight="1" x14ac:dyDescent="0.35">
      <c r="B42" s="330" t="s">
        <v>1062</v>
      </c>
      <c r="C42" s="310"/>
      <c r="D42" s="311"/>
      <c r="E42" s="331"/>
      <c r="F42" s="331"/>
      <c r="G42" s="157" t="s">
        <v>817</v>
      </c>
      <c r="H42" s="381">
        <v>0.4548611111111111</v>
      </c>
      <c r="I42" s="312" t="s">
        <v>970</v>
      </c>
      <c r="J42" s="313"/>
      <c r="K42" s="313"/>
      <c r="L42" s="168" t="s">
        <v>1058</v>
      </c>
      <c r="M42" s="168">
        <v>2764</v>
      </c>
      <c r="N42" s="382" t="s">
        <v>30</v>
      </c>
      <c r="O42" s="176"/>
      <c r="P42" s="382" t="s">
        <v>1059</v>
      </c>
      <c r="Q42" s="311"/>
      <c r="R42" s="311"/>
      <c r="S42" s="311"/>
      <c r="T42" s="359"/>
      <c r="U42" s="282"/>
      <c r="V42" s="314"/>
      <c r="W42" s="311"/>
      <c r="X42" s="315"/>
      <c r="Y42" s="341" t="s">
        <v>1057</v>
      </c>
      <c r="Z42" s="397" t="s">
        <v>1090</v>
      </c>
    </row>
    <row r="43" spans="2:26" s="118" customFormat="1" x14ac:dyDescent="0.35">
      <c r="B43" s="374" t="s">
        <v>779</v>
      </c>
      <c r="C43" s="375" t="s">
        <v>780</v>
      </c>
      <c r="D43" s="293" t="s">
        <v>781</v>
      </c>
      <c r="E43" s="293" t="s">
        <v>782</v>
      </c>
      <c r="F43" s="293" t="s">
        <v>783</v>
      </c>
      <c r="G43" s="376" t="s">
        <v>817</v>
      </c>
      <c r="H43" s="377" t="s">
        <v>760</v>
      </c>
      <c r="I43" s="177" t="s">
        <v>971</v>
      </c>
      <c r="J43" s="378" t="s">
        <v>817</v>
      </c>
      <c r="K43" s="378" t="s">
        <v>835</v>
      </c>
      <c r="L43" s="562" t="s">
        <v>1002</v>
      </c>
      <c r="M43" s="562" t="s">
        <v>1003</v>
      </c>
      <c r="N43" s="293" t="s">
        <v>30</v>
      </c>
      <c r="O43" s="293" t="s">
        <v>31</v>
      </c>
      <c r="P43" s="293" t="s">
        <v>523</v>
      </c>
      <c r="Q43" s="293" t="s">
        <v>514</v>
      </c>
      <c r="R43" s="293" t="s">
        <v>785</v>
      </c>
      <c r="S43" s="379" t="s">
        <v>786</v>
      </c>
      <c r="T43" s="292">
        <v>0.35416666666666669</v>
      </c>
      <c r="U43" s="561" t="s">
        <v>1001</v>
      </c>
      <c r="V43" s="294">
        <v>4</v>
      </c>
      <c r="W43" s="295" t="s">
        <v>974</v>
      </c>
      <c r="X43" s="296">
        <f>202</f>
        <v>202</v>
      </c>
      <c r="Y43" s="167"/>
    </row>
    <row r="44" spans="2:26" x14ac:dyDescent="0.35">
      <c r="B44" s="24" t="s">
        <v>787</v>
      </c>
      <c r="C44" s="6" t="s">
        <v>788</v>
      </c>
      <c r="D44" s="5" t="s">
        <v>789</v>
      </c>
      <c r="E44" s="5" t="s">
        <v>782</v>
      </c>
      <c r="F44" s="5" t="s">
        <v>783</v>
      </c>
      <c r="G44" s="98" t="s">
        <v>817</v>
      </c>
      <c r="H44" s="82" t="s">
        <v>760</v>
      </c>
      <c r="I44" s="178" t="s">
        <v>971</v>
      </c>
      <c r="J44" s="48" t="s">
        <v>817</v>
      </c>
      <c r="K44" s="48" t="s">
        <v>835</v>
      </c>
      <c r="L44" s="531"/>
      <c r="M44" s="531"/>
      <c r="N44" s="5" t="s">
        <v>30</v>
      </c>
      <c r="O44" s="5" t="s">
        <v>31</v>
      </c>
      <c r="P44" s="5" t="s">
        <v>523</v>
      </c>
      <c r="Q44" s="5" t="s">
        <v>514</v>
      </c>
      <c r="R44" s="5" t="s">
        <v>785</v>
      </c>
      <c r="S44" s="25" t="s">
        <v>790</v>
      </c>
      <c r="T44" s="200"/>
      <c r="U44" s="546"/>
      <c r="V44" s="244"/>
      <c r="W44" s="5"/>
      <c r="X44" s="208"/>
      <c r="Y44" s="5"/>
    </row>
    <row r="45" spans="2:26" x14ac:dyDescent="0.35">
      <c r="B45" s="24" t="s">
        <v>639</v>
      </c>
      <c r="C45" s="6" t="s">
        <v>640</v>
      </c>
      <c r="D45" s="5" t="s">
        <v>641</v>
      </c>
      <c r="E45" s="5" t="s">
        <v>562</v>
      </c>
      <c r="F45" s="5" t="s">
        <v>563</v>
      </c>
      <c r="G45" s="98" t="s">
        <v>817</v>
      </c>
      <c r="H45" s="82" t="s">
        <v>760</v>
      </c>
      <c r="I45" s="178" t="s">
        <v>971</v>
      </c>
      <c r="J45" s="48" t="s">
        <v>817</v>
      </c>
      <c r="K45" s="48" t="s">
        <v>835</v>
      </c>
      <c r="L45" s="48" t="s">
        <v>538</v>
      </c>
      <c r="M45" s="48">
        <v>343</v>
      </c>
      <c r="N45" s="5" t="s">
        <v>30</v>
      </c>
      <c r="O45" s="5" t="s">
        <v>31</v>
      </c>
      <c r="P45" s="5" t="s">
        <v>523</v>
      </c>
      <c r="Q45" s="5" t="s">
        <v>514</v>
      </c>
      <c r="R45" s="5" t="s">
        <v>836</v>
      </c>
      <c r="S45" s="25" t="s">
        <v>837</v>
      </c>
      <c r="T45" s="200"/>
      <c r="U45" s="546"/>
      <c r="V45" s="244"/>
      <c r="W45" s="5"/>
      <c r="X45" s="208"/>
      <c r="Y45" s="5"/>
    </row>
    <row r="46" spans="2:26" x14ac:dyDescent="0.35">
      <c r="B46" s="187" t="s">
        <v>648</v>
      </c>
      <c r="C46" s="8" t="s">
        <v>649</v>
      </c>
      <c r="D46" s="7" t="s">
        <v>650</v>
      </c>
      <c r="E46" s="7" t="s">
        <v>562</v>
      </c>
      <c r="F46" s="7" t="s">
        <v>563</v>
      </c>
      <c r="G46" s="99" t="s">
        <v>817</v>
      </c>
      <c r="H46" s="83" t="s">
        <v>760</v>
      </c>
      <c r="I46" s="188" t="s">
        <v>971</v>
      </c>
      <c r="J46" s="49" t="s">
        <v>817</v>
      </c>
      <c r="K46" s="49" t="s">
        <v>835</v>
      </c>
      <c r="L46" s="49" t="s">
        <v>538</v>
      </c>
      <c r="M46" s="49">
        <v>343</v>
      </c>
      <c r="N46" s="7" t="s">
        <v>30</v>
      </c>
      <c r="O46" s="7" t="s">
        <v>31</v>
      </c>
      <c r="P46" s="7" t="s">
        <v>523</v>
      </c>
      <c r="Q46" s="7" t="s">
        <v>514</v>
      </c>
      <c r="R46" s="7" t="s">
        <v>838</v>
      </c>
      <c r="S46" s="100" t="s">
        <v>839</v>
      </c>
      <c r="T46" s="202"/>
      <c r="U46" s="547"/>
      <c r="V46" s="245"/>
      <c r="W46" s="7"/>
      <c r="X46" s="209"/>
      <c r="Y46" s="5"/>
    </row>
    <row r="47" spans="2:26" s="118" customFormat="1" ht="29" x14ac:dyDescent="0.35">
      <c r="B47" s="108" t="s">
        <v>791</v>
      </c>
      <c r="C47" s="109" t="s">
        <v>792</v>
      </c>
      <c r="D47" s="110" t="s">
        <v>793</v>
      </c>
      <c r="E47" s="110" t="s">
        <v>82</v>
      </c>
      <c r="F47" s="110" t="s">
        <v>83</v>
      </c>
      <c r="G47" s="111" t="s">
        <v>817</v>
      </c>
      <c r="H47" s="112" t="s">
        <v>840</v>
      </c>
      <c r="I47" s="195" t="s">
        <v>970</v>
      </c>
      <c r="J47" s="113" t="s">
        <v>817</v>
      </c>
      <c r="K47" s="113" t="s">
        <v>841</v>
      </c>
      <c r="L47" s="191" t="s">
        <v>995</v>
      </c>
      <c r="M47" s="185" t="s">
        <v>1004</v>
      </c>
      <c r="N47" s="110" t="s">
        <v>30</v>
      </c>
      <c r="O47" s="110" t="s">
        <v>31</v>
      </c>
      <c r="P47" s="115" t="s">
        <v>86</v>
      </c>
      <c r="Q47" s="110" t="s">
        <v>87</v>
      </c>
      <c r="R47" s="110" t="s">
        <v>794</v>
      </c>
      <c r="S47" s="115" t="s">
        <v>795</v>
      </c>
      <c r="T47" s="201">
        <v>0.375</v>
      </c>
      <c r="U47" s="548" t="s">
        <v>1001</v>
      </c>
      <c r="V47" s="242">
        <v>22</v>
      </c>
      <c r="W47" s="114" t="s">
        <v>1005</v>
      </c>
      <c r="X47" s="206">
        <f>413+25+25</f>
        <v>463</v>
      </c>
      <c r="Y47" s="167"/>
    </row>
    <row r="48" spans="2:26" x14ac:dyDescent="0.35">
      <c r="B48" s="24" t="s">
        <v>79</v>
      </c>
      <c r="C48" s="6" t="s">
        <v>80</v>
      </c>
      <c r="D48" s="5" t="s">
        <v>81</v>
      </c>
      <c r="E48" s="5" t="s">
        <v>82</v>
      </c>
      <c r="F48" s="5" t="s">
        <v>83</v>
      </c>
      <c r="G48" s="98" t="s">
        <v>817</v>
      </c>
      <c r="H48" s="82" t="s">
        <v>840</v>
      </c>
      <c r="I48" s="189" t="s">
        <v>970</v>
      </c>
      <c r="J48" s="48" t="s">
        <v>817</v>
      </c>
      <c r="K48" s="48" t="s">
        <v>841</v>
      </c>
      <c r="L48" s="180" t="s">
        <v>503</v>
      </c>
      <c r="M48" s="48">
        <v>9395</v>
      </c>
      <c r="N48" s="5" t="s">
        <v>30</v>
      </c>
      <c r="O48" s="5" t="s">
        <v>31</v>
      </c>
      <c r="P48" s="25" t="s">
        <v>86</v>
      </c>
      <c r="Q48" s="5" t="s">
        <v>87</v>
      </c>
      <c r="R48" s="5" t="s">
        <v>842</v>
      </c>
      <c r="S48" s="25" t="s">
        <v>843</v>
      </c>
      <c r="T48" s="200"/>
      <c r="U48" s="549"/>
      <c r="V48" s="244"/>
      <c r="W48" s="5"/>
      <c r="X48" s="208"/>
      <c r="Y48" s="5"/>
    </row>
    <row r="49" spans="2:25" x14ac:dyDescent="0.35">
      <c r="B49" s="24" t="s">
        <v>90</v>
      </c>
      <c r="C49" s="6" t="s">
        <v>91</v>
      </c>
      <c r="D49" s="5" t="s">
        <v>92</v>
      </c>
      <c r="E49" s="5" t="s">
        <v>82</v>
      </c>
      <c r="F49" s="5" t="s">
        <v>83</v>
      </c>
      <c r="G49" s="98" t="s">
        <v>817</v>
      </c>
      <c r="H49" s="82" t="s">
        <v>840</v>
      </c>
      <c r="I49" s="181" t="s">
        <v>970</v>
      </c>
      <c r="J49" s="48" t="s">
        <v>817</v>
      </c>
      <c r="K49" s="48" t="s">
        <v>841</v>
      </c>
      <c r="L49" s="180" t="s">
        <v>503</v>
      </c>
      <c r="M49" s="48">
        <v>9395</v>
      </c>
      <c r="N49" s="5" t="s">
        <v>30</v>
      </c>
      <c r="O49" s="5" t="s">
        <v>31</v>
      </c>
      <c r="P49" s="25" t="s">
        <v>86</v>
      </c>
      <c r="Q49" s="5" t="s">
        <v>87</v>
      </c>
      <c r="R49" s="5" t="s">
        <v>842</v>
      </c>
      <c r="S49" s="25" t="s">
        <v>848</v>
      </c>
      <c r="T49" s="200"/>
      <c r="U49" s="549"/>
      <c r="V49" s="244"/>
      <c r="W49" s="5"/>
      <c r="X49" s="208"/>
      <c r="Y49" s="5"/>
    </row>
    <row r="50" spans="2:25" x14ac:dyDescent="0.35">
      <c r="B50" s="24" t="s">
        <v>740</v>
      </c>
      <c r="C50" s="6" t="s">
        <v>741</v>
      </c>
      <c r="D50" s="5" t="s">
        <v>742</v>
      </c>
      <c r="E50" s="5" t="s">
        <v>82</v>
      </c>
      <c r="F50" s="5" t="s">
        <v>83</v>
      </c>
      <c r="G50" s="98" t="s">
        <v>817</v>
      </c>
      <c r="H50" s="82" t="s">
        <v>840</v>
      </c>
      <c r="I50" s="181" t="s">
        <v>970</v>
      </c>
      <c r="J50" s="48" t="s">
        <v>817</v>
      </c>
      <c r="K50" s="48" t="s">
        <v>841</v>
      </c>
      <c r="L50" s="575" t="s">
        <v>995</v>
      </c>
      <c r="M50" s="574" t="s">
        <v>1004</v>
      </c>
      <c r="N50" s="5" t="s">
        <v>30</v>
      </c>
      <c r="O50" s="5" t="s">
        <v>31</v>
      </c>
      <c r="P50" s="25" t="s">
        <v>86</v>
      </c>
      <c r="Q50" s="5" t="s">
        <v>87</v>
      </c>
      <c r="R50" s="5" t="s">
        <v>844</v>
      </c>
      <c r="S50" s="25" t="s">
        <v>845</v>
      </c>
      <c r="T50" s="200"/>
      <c r="U50" s="549"/>
      <c r="V50" s="244"/>
      <c r="W50" s="5"/>
      <c r="X50" s="208"/>
      <c r="Y50" s="5"/>
    </row>
    <row r="51" spans="2:25" x14ac:dyDescent="0.35">
      <c r="B51" s="24" t="s">
        <v>749</v>
      </c>
      <c r="C51" s="6" t="s">
        <v>750</v>
      </c>
      <c r="D51" s="5" t="s">
        <v>751</v>
      </c>
      <c r="E51" s="5" t="s">
        <v>82</v>
      </c>
      <c r="F51" s="5" t="s">
        <v>83</v>
      </c>
      <c r="G51" s="98" t="s">
        <v>817</v>
      </c>
      <c r="H51" s="82" t="s">
        <v>840</v>
      </c>
      <c r="I51" s="181" t="s">
        <v>970</v>
      </c>
      <c r="J51" s="48" t="s">
        <v>817</v>
      </c>
      <c r="K51" s="48" t="s">
        <v>841</v>
      </c>
      <c r="L51" s="576"/>
      <c r="M51" s="531"/>
      <c r="N51" s="5" t="s">
        <v>30</v>
      </c>
      <c r="O51" s="5" t="s">
        <v>31</v>
      </c>
      <c r="P51" s="25" t="s">
        <v>86</v>
      </c>
      <c r="Q51" s="5" t="s">
        <v>87</v>
      </c>
      <c r="R51" s="5" t="s">
        <v>844</v>
      </c>
      <c r="S51" s="25" t="s">
        <v>849</v>
      </c>
      <c r="T51" s="200"/>
      <c r="U51" s="549"/>
      <c r="V51" s="244"/>
      <c r="W51" s="5"/>
      <c r="X51" s="208"/>
      <c r="Y51" s="5"/>
    </row>
    <row r="52" spans="2:25" x14ac:dyDescent="0.35">
      <c r="B52" s="24" t="s">
        <v>246</v>
      </c>
      <c r="C52" s="6" t="s">
        <v>247</v>
      </c>
      <c r="D52" s="5" t="s">
        <v>248</v>
      </c>
      <c r="E52" s="5" t="s">
        <v>82</v>
      </c>
      <c r="F52" s="5" t="s">
        <v>83</v>
      </c>
      <c r="G52" s="98" t="s">
        <v>817</v>
      </c>
      <c r="H52" s="82" t="s">
        <v>840</v>
      </c>
      <c r="I52" s="181" t="s">
        <v>970</v>
      </c>
      <c r="J52" s="48" t="s">
        <v>817</v>
      </c>
      <c r="K52" s="48" t="s">
        <v>841</v>
      </c>
      <c r="L52" s="575" t="s">
        <v>995</v>
      </c>
      <c r="M52" s="574" t="s">
        <v>1004</v>
      </c>
      <c r="N52" s="5" t="s">
        <v>30</v>
      </c>
      <c r="O52" s="5" t="s">
        <v>31</v>
      </c>
      <c r="P52" s="25" t="s">
        <v>86</v>
      </c>
      <c r="Q52" s="5" t="s">
        <v>87</v>
      </c>
      <c r="R52" s="5" t="s">
        <v>846</v>
      </c>
      <c r="S52" s="25" t="s">
        <v>847</v>
      </c>
      <c r="T52" s="200"/>
      <c r="U52" s="549"/>
      <c r="V52" s="244"/>
      <c r="W52" s="5"/>
      <c r="X52" s="208"/>
      <c r="Y52" s="5"/>
    </row>
    <row r="53" spans="2:25" x14ac:dyDescent="0.35">
      <c r="B53" s="24" t="s">
        <v>303</v>
      </c>
      <c r="C53" s="6" t="s">
        <v>304</v>
      </c>
      <c r="D53" s="5" t="s">
        <v>305</v>
      </c>
      <c r="E53" s="5" t="s">
        <v>82</v>
      </c>
      <c r="F53" s="5" t="s">
        <v>83</v>
      </c>
      <c r="G53" s="98" t="s">
        <v>817</v>
      </c>
      <c r="H53" s="82" t="s">
        <v>840</v>
      </c>
      <c r="I53" s="181" t="s">
        <v>970</v>
      </c>
      <c r="J53" s="48" t="s">
        <v>817</v>
      </c>
      <c r="K53" s="48" t="s">
        <v>841</v>
      </c>
      <c r="L53" s="573"/>
      <c r="M53" s="562"/>
      <c r="N53" s="7" t="s">
        <v>30</v>
      </c>
      <c r="O53" s="7" t="s">
        <v>31</v>
      </c>
      <c r="P53" s="100" t="s">
        <v>86</v>
      </c>
      <c r="Q53" s="5" t="s">
        <v>87</v>
      </c>
      <c r="R53" s="5" t="s">
        <v>306</v>
      </c>
      <c r="S53" s="25" t="s">
        <v>307</v>
      </c>
      <c r="T53" s="200"/>
      <c r="U53" s="549"/>
      <c r="V53" s="244"/>
      <c r="W53" s="5"/>
      <c r="X53" s="208"/>
      <c r="Y53" s="5"/>
    </row>
    <row r="54" spans="2:25" s="118" customFormat="1" ht="29" x14ac:dyDescent="0.35">
      <c r="B54" s="169" t="s">
        <v>805</v>
      </c>
      <c r="C54" s="170" t="s">
        <v>806</v>
      </c>
      <c r="D54" s="167" t="s">
        <v>807</v>
      </c>
      <c r="E54" s="167" t="s">
        <v>82</v>
      </c>
      <c r="F54" s="167" t="s">
        <v>83</v>
      </c>
      <c r="G54" s="171" t="s">
        <v>817</v>
      </c>
      <c r="H54" s="172" t="s">
        <v>840</v>
      </c>
      <c r="I54" s="181" t="s">
        <v>970</v>
      </c>
      <c r="J54" s="174" t="s">
        <v>817</v>
      </c>
      <c r="K54" s="174" t="s">
        <v>841</v>
      </c>
      <c r="L54" s="300" t="s">
        <v>995</v>
      </c>
      <c r="M54" s="300" t="s">
        <v>1004</v>
      </c>
      <c r="N54" s="118" t="s">
        <v>30</v>
      </c>
      <c r="O54" s="118" t="s">
        <v>31</v>
      </c>
      <c r="P54" s="118" t="s">
        <v>86</v>
      </c>
      <c r="Q54" s="167" t="s">
        <v>87</v>
      </c>
      <c r="R54" s="167" t="s">
        <v>794</v>
      </c>
      <c r="S54" s="173" t="s">
        <v>808</v>
      </c>
      <c r="T54" s="203"/>
      <c r="U54" s="549"/>
      <c r="V54" s="243"/>
      <c r="W54" s="167"/>
      <c r="X54" s="207"/>
      <c r="Y54" s="167"/>
    </row>
    <row r="55" spans="2:25" s="118" customFormat="1" ht="29" x14ac:dyDescent="0.35">
      <c r="B55" s="444" t="s">
        <v>1142</v>
      </c>
      <c r="C55" s="170"/>
      <c r="D55" s="167"/>
      <c r="E55" s="449" t="s">
        <v>82</v>
      </c>
      <c r="F55" s="449" t="s">
        <v>83</v>
      </c>
      <c r="G55" s="171" t="s">
        <v>817</v>
      </c>
      <c r="H55" s="172" t="s">
        <v>840</v>
      </c>
      <c r="I55" s="181" t="s">
        <v>970</v>
      </c>
      <c r="J55" s="174"/>
      <c r="K55" s="174"/>
      <c r="L55" s="300" t="s">
        <v>995</v>
      </c>
      <c r="M55" s="300" t="s">
        <v>1004</v>
      </c>
      <c r="N55" s="118" t="s">
        <v>30</v>
      </c>
      <c r="O55" s="118" t="s">
        <v>31</v>
      </c>
      <c r="P55" s="118" t="s">
        <v>86</v>
      </c>
      <c r="Q55" s="167"/>
      <c r="R55" s="167"/>
      <c r="S55" s="173"/>
      <c r="T55" s="203"/>
      <c r="U55" s="549"/>
      <c r="V55" s="243"/>
      <c r="W55" s="167"/>
      <c r="X55" s="207"/>
      <c r="Y55" s="449" t="s">
        <v>1145</v>
      </c>
    </row>
    <row r="56" spans="2:25" s="118" customFormat="1" ht="30" customHeight="1" x14ac:dyDescent="0.35">
      <c r="B56" s="169" t="s">
        <v>583</v>
      </c>
      <c r="C56" s="170" t="s">
        <v>584</v>
      </c>
      <c r="D56" s="167" t="s">
        <v>585</v>
      </c>
      <c r="E56" s="167" t="s">
        <v>82</v>
      </c>
      <c r="F56" s="167" t="s">
        <v>83</v>
      </c>
      <c r="G56" s="171" t="s">
        <v>817</v>
      </c>
      <c r="H56" s="172" t="s">
        <v>659</v>
      </c>
      <c r="I56" s="181" t="s">
        <v>970</v>
      </c>
      <c r="J56" s="174" t="s">
        <v>817</v>
      </c>
      <c r="K56" s="174" t="s">
        <v>810</v>
      </c>
      <c r="L56" s="489" t="s">
        <v>1143</v>
      </c>
      <c r="M56" s="490" t="s">
        <v>1144</v>
      </c>
      <c r="N56" s="118" t="s">
        <v>30</v>
      </c>
      <c r="O56" s="118" t="s">
        <v>31</v>
      </c>
      <c r="P56" s="118" t="s">
        <v>99</v>
      </c>
      <c r="Q56" s="167"/>
      <c r="R56" s="167"/>
      <c r="S56" s="173"/>
      <c r="T56" s="203"/>
      <c r="U56" s="549"/>
      <c r="V56" s="243"/>
      <c r="W56" s="167"/>
      <c r="X56" s="207"/>
      <c r="Y56" s="167"/>
    </row>
    <row r="57" spans="2:25" s="118" customFormat="1" ht="30" customHeight="1" x14ac:dyDescent="0.35">
      <c r="B57" s="169" t="s">
        <v>619</v>
      </c>
      <c r="C57" s="170" t="s">
        <v>620</v>
      </c>
      <c r="D57" s="167" t="s">
        <v>621</v>
      </c>
      <c r="E57" s="167" t="s">
        <v>82</v>
      </c>
      <c r="F57" s="167" t="s">
        <v>83</v>
      </c>
      <c r="G57" s="171" t="s">
        <v>817</v>
      </c>
      <c r="H57" s="172" t="s">
        <v>659</v>
      </c>
      <c r="I57" s="181" t="s">
        <v>970</v>
      </c>
      <c r="J57" s="174" t="s">
        <v>817</v>
      </c>
      <c r="K57" s="174" t="s">
        <v>810</v>
      </c>
      <c r="L57" s="489" t="s">
        <v>1143</v>
      </c>
      <c r="M57" s="490" t="s">
        <v>1144</v>
      </c>
      <c r="N57" s="293" t="s">
        <v>30</v>
      </c>
      <c r="O57" s="293" t="s">
        <v>31</v>
      </c>
      <c r="P57" s="379" t="s">
        <v>99</v>
      </c>
      <c r="Q57" s="167" t="s">
        <v>100</v>
      </c>
      <c r="R57" s="167" t="s">
        <v>586</v>
      </c>
      <c r="S57" s="173" t="s">
        <v>622</v>
      </c>
      <c r="T57" s="203"/>
      <c r="U57" s="549"/>
      <c r="V57" s="243"/>
      <c r="W57" s="167"/>
      <c r="X57" s="207"/>
      <c r="Y57" s="167"/>
    </row>
    <row r="58" spans="2:25" s="118" customFormat="1" ht="30" customHeight="1" x14ac:dyDescent="0.35">
      <c r="B58" s="169" t="s">
        <v>588</v>
      </c>
      <c r="C58" s="170" t="s">
        <v>589</v>
      </c>
      <c r="D58" s="167" t="s">
        <v>590</v>
      </c>
      <c r="E58" s="167" t="s">
        <v>82</v>
      </c>
      <c r="F58" s="167" t="s">
        <v>83</v>
      </c>
      <c r="G58" s="171" t="s">
        <v>817</v>
      </c>
      <c r="H58" s="172" t="s">
        <v>659</v>
      </c>
      <c r="I58" s="181" t="s">
        <v>970</v>
      </c>
      <c r="J58" s="174" t="s">
        <v>817</v>
      </c>
      <c r="K58" s="174" t="s">
        <v>810</v>
      </c>
      <c r="L58" s="489" t="s">
        <v>1143</v>
      </c>
      <c r="M58" s="490" t="s">
        <v>1144</v>
      </c>
      <c r="N58" s="167" t="s">
        <v>30</v>
      </c>
      <c r="O58" s="167" t="s">
        <v>31</v>
      </c>
      <c r="P58" s="173" t="s">
        <v>99</v>
      </c>
      <c r="Q58" s="167" t="s">
        <v>100</v>
      </c>
      <c r="R58" s="167" t="s">
        <v>591</v>
      </c>
      <c r="S58" s="173" t="s">
        <v>592</v>
      </c>
      <c r="T58" s="203"/>
      <c r="U58" s="549"/>
      <c r="V58" s="243"/>
      <c r="W58" s="167"/>
      <c r="X58" s="207"/>
      <c r="Y58" s="167"/>
    </row>
    <row r="59" spans="2:25" s="118" customFormat="1" ht="30" customHeight="1" x14ac:dyDescent="0.35">
      <c r="B59" s="169" t="s">
        <v>631</v>
      </c>
      <c r="C59" s="170" t="s">
        <v>632</v>
      </c>
      <c r="D59" s="167" t="s">
        <v>633</v>
      </c>
      <c r="E59" s="167" t="s">
        <v>82</v>
      </c>
      <c r="F59" s="167" t="s">
        <v>83</v>
      </c>
      <c r="G59" s="171" t="s">
        <v>817</v>
      </c>
      <c r="H59" s="172" t="s">
        <v>659</v>
      </c>
      <c r="I59" s="181" t="s">
        <v>970</v>
      </c>
      <c r="J59" s="174" t="s">
        <v>817</v>
      </c>
      <c r="K59" s="174" t="s">
        <v>810</v>
      </c>
      <c r="L59" s="489" t="s">
        <v>1143</v>
      </c>
      <c r="M59" s="490" t="s">
        <v>1144</v>
      </c>
      <c r="N59" s="167" t="s">
        <v>30</v>
      </c>
      <c r="O59" s="167" t="s">
        <v>31</v>
      </c>
      <c r="P59" s="173" t="s">
        <v>99</v>
      </c>
      <c r="Q59" s="167" t="s">
        <v>100</v>
      </c>
      <c r="R59" s="167" t="s">
        <v>591</v>
      </c>
      <c r="S59" s="173" t="s">
        <v>634</v>
      </c>
      <c r="T59" s="203"/>
      <c r="U59" s="549"/>
      <c r="V59" s="243"/>
      <c r="W59" s="167"/>
      <c r="X59" s="207"/>
      <c r="Y59" s="167"/>
    </row>
    <row r="60" spans="2:25" s="118" customFormat="1" ht="30" customHeight="1" x14ac:dyDescent="0.35">
      <c r="B60" s="169" t="s">
        <v>167</v>
      </c>
      <c r="C60" s="170" t="s">
        <v>168</v>
      </c>
      <c r="D60" s="167" t="s">
        <v>169</v>
      </c>
      <c r="E60" s="167" t="s">
        <v>82</v>
      </c>
      <c r="F60" s="167" t="s">
        <v>83</v>
      </c>
      <c r="G60" s="171" t="s">
        <v>817</v>
      </c>
      <c r="H60" s="172" t="s">
        <v>659</v>
      </c>
      <c r="I60" s="181" t="s">
        <v>970</v>
      </c>
      <c r="J60" s="174" t="s">
        <v>817</v>
      </c>
      <c r="K60" s="174" t="s">
        <v>810</v>
      </c>
      <c r="L60" s="489" t="s">
        <v>1143</v>
      </c>
      <c r="M60" s="490" t="s">
        <v>1144</v>
      </c>
      <c r="N60" s="167" t="s">
        <v>30</v>
      </c>
      <c r="O60" s="167" t="s">
        <v>31</v>
      </c>
      <c r="P60" s="173" t="s">
        <v>99</v>
      </c>
      <c r="Q60" s="167" t="s">
        <v>100</v>
      </c>
      <c r="R60" s="167" t="s">
        <v>171</v>
      </c>
      <c r="S60" s="173" t="s">
        <v>172</v>
      </c>
      <c r="T60" s="203"/>
      <c r="U60" s="549"/>
      <c r="V60" s="243"/>
      <c r="W60" s="167"/>
      <c r="X60" s="207"/>
      <c r="Y60" s="167"/>
    </row>
    <row r="61" spans="2:25" s="118" customFormat="1" ht="30" customHeight="1" x14ac:dyDescent="0.35">
      <c r="B61" s="169" t="s">
        <v>720</v>
      </c>
      <c r="C61" s="170" t="s">
        <v>721</v>
      </c>
      <c r="D61" s="167" t="s">
        <v>722</v>
      </c>
      <c r="E61" s="167" t="s">
        <v>82</v>
      </c>
      <c r="F61" s="167" t="s">
        <v>83</v>
      </c>
      <c r="G61" s="171" t="s">
        <v>817</v>
      </c>
      <c r="H61" s="172" t="s">
        <v>659</v>
      </c>
      <c r="I61" s="181" t="s">
        <v>970</v>
      </c>
      <c r="J61" s="174" t="s">
        <v>817</v>
      </c>
      <c r="K61" s="174" t="s">
        <v>810</v>
      </c>
      <c r="L61" s="489" t="s">
        <v>1143</v>
      </c>
      <c r="M61" s="490" t="s">
        <v>1144</v>
      </c>
      <c r="N61" s="167" t="s">
        <v>30</v>
      </c>
      <c r="O61" s="167" t="s">
        <v>31</v>
      </c>
      <c r="P61" s="173" t="s">
        <v>99</v>
      </c>
      <c r="Q61" s="167" t="s">
        <v>100</v>
      </c>
      <c r="R61" s="167" t="s">
        <v>850</v>
      </c>
      <c r="S61" s="173" t="s">
        <v>851</v>
      </c>
      <c r="T61" s="203"/>
      <c r="U61" s="549"/>
      <c r="V61" s="243"/>
      <c r="W61" s="167"/>
      <c r="X61" s="207"/>
      <c r="Y61" s="167"/>
    </row>
    <row r="62" spans="2:25" s="118" customFormat="1" ht="30" customHeight="1" x14ac:dyDescent="0.35">
      <c r="B62" s="169" t="s">
        <v>260</v>
      </c>
      <c r="C62" s="170" t="s">
        <v>261</v>
      </c>
      <c r="D62" s="167" t="s">
        <v>262</v>
      </c>
      <c r="E62" s="167" t="s">
        <v>82</v>
      </c>
      <c r="F62" s="167" t="s">
        <v>83</v>
      </c>
      <c r="G62" s="171" t="s">
        <v>817</v>
      </c>
      <c r="H62" s="172" t="s">
        <v>659</v>
      </c>
      <c r="I62" s="181" t="s">
        <v>970</v>
      </c>
      <c r="J62" s="174" t="s">
        <v>817</v>
      </c>
      <c r="K62" s="174" t="s">
        <v>810</v>
      </c>
      <c r="L62" s="489" t="s">
        <v>1143</v>
      </c>
      <c r="M62" s="490" t="s">
        <v>1144</v>
      </c>
      <c r="N62" s="167" t="s">
        <v>30</v>
      </c>
      <c r="O62" s="167" t="s">
        <v>31</v>
      </c>
      <c r="P62" s="173" t="s">
        <v>99</v>
      </c>
      <c r="Q62" s="167" t="s">
        <v>100</v>
      </c>
      <c r="R62" s="167" t="s">
        <v>263</v>
      </c>
      <c r="S62" s="173" t="s">
        <v>264</v>
      </c>
      <c r="T62" s="203"/>
      <c r="U62" s="549"/>
      <c r="V62" s="243"/>
      <c r="W62" s="167"/>
      <c r="X62" s="207"/>
      <c r="Y62" s="167"/>
    </row>
    <row r="63" spans="2:25" s="118" customFormat="1" ht="30" customHeight="1" x14ac:dyDescent="0.35">
      <c r="B63" s="169" t="s">
        <v>269</v>
      </c>
      <c r="C63" s="170" t="s">
        <v>270</v>
      </c>
      <c r="D63" s="167" t="s">
        <v>271</v>
      </c>
      <c r="E63" s="167" t="s">
        <v>82</v>
      </c>
      <c r="F63" s="167" t="s">
        <v>83</v>
      </c>
      <c r="G63" s="171" t="s">
        <v>817</v>
      </c>
      <c r="H63" s="172" t="s">
        <v>659</v>
      </c>
      <c r="I63" s="181" t="s">
        <v>970</v>
      </c>
      <c r="J63" s="174" t="s">
        <v>817</v>
      </c>
      <c r="K63" s="174" t="s">
        <v>810</v>
      </c>
      <c r="L63" s="489" t="s">
        <v>1143</v>
      </c>
      <c r="M63" s="490" t="s">
        <v>1144</v>
      </c>
      <c r="N63" s="167" t="s">
        <v>30</v>
      </c>
      <c r="O63" s="167" t="s">
        <v>31</v>
      </c>
      <c r="P63" s="173" t="s">
        <v>99</v>
      </c>
      <c r="Q63" s="167" t="s">
        <v>100</v>
      </c>
      <c r="R63" s="167" t="s">
        <v>263</v>
      </c>
      <c r="S63" s="173" t="s">
        <v>272</v>
      </c>
      <c r="T63" s="203"/>
      <c r="U63" s="549"/>
      <c r="V63" s="243"/>
      <c r="W63" s="167"/>
      <c r="X63" s="207"/>
      <c r="Y63" s="167"/>
    </row>
    <row r="64" spans="2:25" s="118" customFormat="1" ht="30" customHeight="1" x14ac:dyDescent="0.35">
      <c r="B64" s="169" t="s">
        <v>605</v>
      </c>
      <c r="C64" s="170" t="s">
        <v>606</v>
      </c>
      <c r="D64" s="167" t="s">
        <v>607</v>
      </c>
      <c r="E64" s="167" t="s">
        <v>82</v>
      </c>
      <c r="F64" s="167" t="s">
        <v>83</v>
      </c>
      <c r="G64" s="171" t="s">
        <v>817</v>
      </c>
      <c r="H64" s="172" t="s">
        <v>659</v>
      </c>
      <c r="I64" s="181" t="s">
        <v>970</v>
      </c>
      <c r="J64" s="174" t="s">
        <v>817</v>
      </c>
      <c r="K64" s="174" t="s">
        <v>810</v>
      </c>
      <c r="L64" s="489" t="s">
        <v>1143</v>
      </c>
      <c r="M64" s="490" t="s">
        <v>1144</v>
      </c>
      <c r="N64" s="167" t="s">
        <v>30</v>
      </c>
      <c r="O64" s="167" t="s">
        <v>31</v>
      </c>
      <c r="P64" s="173" t="s">
        <v>99</v>
      </c>
      <c r="Q64" s="167" t="s">
        <v>100</v>
      </c>
      <c r="R64" s="167" t="s">
        <v>608</v>
      </c>
      <c r="S64" s="173" t="s">
        <v>609</v>
      </c>
      <c r="T64" s="203"/>
      <c r="U64" s="549"/>
      <c r="V64" s="243"/>
      <c r="W64" s="167"/>
      <c r="X64" s="207"/>
      <c r="Y64" s="167"/>
    </row>
    <row r="65" spans="2:25" s="118" customFormat="1" ht="30" customHeight="1" x14ac:dyDescent="0.35">
      <c r="B65" s="169" t="s">
        <v>627</v>
      </c>
      <c r="C65" s="170" t="s">
        <v>628</v>
      </c>
      <c r="D65" s="167" t="s">
        <v>629</v>
      </c>
      <c r="E65" s="167" t="s">
        <v>82</v>
      </c>
      <c r="F65" s="167" t="s">
        <v>83</v>
      </c>
      <c r="G65" s="171" t="s">
        <v>817</v>
      </c>
      <c r="H65" s="172" t="s">
        <v>659</v>
      </c>
      <c r="I65" s="181" t="s">
        <v>970</v>
      </c>
      <c r="J65" s="174" t="s">
        <v>817</v>
      </c>
      <c r="K65" s="174" t="s">
        <v>810</v>
      </c>
      <c r="L65" s="489" t="s">
        <v>1143</v>
      </c>
      <c r="M65" s="490" t="s">
        <v>1144</v>
      </c>
      <c r="N65" s="167" t="s">
        <v>30</v>
      </c>
      <c r="O65" s="167" t="s">
        <v>31</v>
      </c>
      <c r="P65" s="173" t="s">
        <v>99</v>
      </c>
      <c r="Q65" s="167" t="s">
        <v>100</v>
      </c>
      <c r="R65" s="167" t="s">
        <v>608</v>
      </c>
      <c r="S65" s="173" t="s">
        <v>630</v>
      </c>
      <c r="T65" s="203"/>
      <c r="U65" s="549"/>
      <c r="V65" s="243"/>
      <c r="W65" s="167"/>
      <c r="X65" s="207"/>
      <c r="Y65" s="167"/>
    </row>
    <row r="66" spans="2:25" s="118" customFormat="1" ht="30" customHeight="1" x14ac:dyDescent="0.35">
      <c r="B66" s="169" t="s">
        <v>575</v>
      </c>
      <c r="C66" s="170" t="s">
        <v>576</v>
      </c>
      <c r="D66" s="167" t="s">
        <v>577</v>
      </c>
      <c r="E66" s="167" t="s">
        <v>554</v>
      </c>
      <c r="F66" s="167" t="s">
        <v>555</v>
      </c>
      <c r="G66" s="171" t="s">
        <v>817</v>
      </c>
      <c r="H66" s="172" t="s">
        <v>659</v>
      </c>
      <c r="I66" s="181" t="s">
        <v>970</v>
      </c>
      <c r="J66" s="174" t="s">
        <v>817</v>
      </c>
      <c r="K66" s="174" t="s">
        <v>810</v>
      </c>
      <c r="L66" s="489" t="s">
        <v>1143</v>
      </c>
      <c r="M66" s="490" t="s">
        <v>1144</v>
      </c>
      <c r="N66" s="167" t="s">
        <v>30</v>
      </c>
      <c r="O66" s="167" t="s">
        <v>31</v>
      </c>
      <c r="P66" s="173" t="s">
        <v>99</v>
      </c>
      <c r="Q66" s="167" t="s">
        <v>100</v>
      </c>
      <c r="R66" s="167" t="s">
        <v>852</v>
      </c>
      <c r="S66" s="173" t="s">
        <v>854</v>
      </c>
      <c r="T66" s="203"/>
      <c r="U66" s="549"/>
      <c r="V66" s="243"/>
      <c r="W66" s="167"/>
      <c r="X66" s="207"/>
      <c r="Y66" s="167"/>
    </row>
    <row r="67" spans="2:25" s="118" customFormat="1" ht="30" customHeight="1" x14ac:dyDescent="0.35">
      <c r="B67" s="169" t="s">
        <v>551</v>
      </c>
      <c r="C67" s="170" t="s">
        <v>552</v>
      </c>
      <c r="D67" s="167" t="s">
        <v>553</v>
      </c>
      <c r="E67" s="167" t="s">
        <v>554</v>
      </c>
      <c r="F67" s="167" t="s">
        <v>555</v>
      </c>
      <c r="G67" s="171" t="s">
        <v>817</v>
      </c>
      <c r="H67" s="172" t="s">
        <v>659</v>
      </c>
      <c r="I67" s="181" t="s">
        <v>970</v>
      </c>
      <c r="J67" s="174" t="s">
        <v>817</v>
      </c>
      <c r="K67" s="174" t="s">
        <v>810</v>
      </c>
      <c r="L67" s="489" t="s">
        <v>1143</v>
      </c>
      <c r="M67" s="490" t="s">
        <v>1144</v>
      </c>
      <c r="N67" s="167" t="s">
        <v>30</v>
      </c>
      <c r="O67" s="167" t="s">
        <v>31</v>
      </c>
      <c r="P67" s="173" t="s">
        <v>99</v>
      </c>
      <c r="Q67" s="167" t="s">
        <v>100</v>
      </c>
      <c r="R67" s="167" t="s">
        <v>852</v>
      </c>
      <c r="S67" s="173" t="s">
        <v>853</v>
      </c>
      <c r="T67" s="203"/>
      <c r="U67" s="549"/>
      <c r="V67" s="243"/>
      <c r="W67" s="167"/>
      <c r="X67" s="207"/>
      <c r="Y67" s="167"/>
    </row>
    <row r="68" spans="2:25" s="118" customFormat="1" ht="30" customHeight="1" x14ac:dyDescent="0.35">
      <c r="B68" s="283" t="s">
        <v>753</v>
      </c>
      <c r="C68" s="284" t="s">
        <v>754</v>
      </c>
      <c r="D68" s="186" t="s">
        <v>755</v>
      </c>
      <c r="E68" s="186" t="s">
        <v>82</v>
      </c>
      <c r="F68" s="186" t="s">
        <v>83</v>
      </c>
      <c r="G68" s="285" t="s">
        <v>817</v>
      </c>
      <c r="H68" s="286" t="s">
        <v>659</v>
      </c>
      <c r="I68" s="287" t="s">
        <v>970</v>
      </c>
      <c r="J68" s="288" t="s">
        <v>817</v>
      </c>
      <c r="K68" s="288" t="s">
        <v>810</v>
      </c>
      <c r="L68" s="489" t="s">
        <v>1143</v>
      </c>
      <c r="M68" s="490" t="s">
        <v>1144</v>
      </c>
      <c r="N68" s="186" t="s">
        <v>30</v>
      </c>
      <c r="O68" s="186" t="s">
        <v>31</v>
      </c>
      <c r="P68" s="192" t="s">
        <v>99</v>
      </c>
      <c r="Q68" s="186" t="s">
        <v>100</v>
      </c>
      <c r="R68" s="186" t="s">
        <v>850</v>
      </c>
      <c r="S68" s="192" t="s">
        <v>855</v>
      </c>
      <c r="T68" s="289"/>
      <c r="U68" s="549"/>
      <c r="V68" s="290"/>
      <c r="W68" s="186"/>
      <c r="X68" s="291"/>
      <c r="Y68" s="167"/>
    </row>
    <row r="69" spans="2:25" s="118" customFormat="1" ht="29" x14ac:dyDescent="0.35">
      <c r="B69" s="304" t="s">
        <v>696</v>
      </c>
      <c r="C69" s="305" t="s">
        <v>697</v>
      </c>
      <c r="D69" s="175" t="s">
        <v>698</v>
      </c>
      <c r="E69" s="175" t="s">
        <v>428</v>
      </c>
      <c r="F69" s="175" t="s">
        <v>429</v>
      </c>
      <c r="G69" s="306" t="s">
        <v>817</v>
      </c>
      <c r="H69" s="306" t="s">
        <v>147</v>
      </c>
      <c r="I69" s="307" t="s">
        <v>970</v>
      </c>
      <c r="J69" s="215" t="s">
        <v>817</v>
      </c>
      <c r="K69" s="215" t="s">
        <v>364</v>
      </c>
      <c r="L69" s="133" t="s">
        <v>978</v>
      </c>
      <c r="M69" s="133" t="s">
        <v>1006</v>
      </c>
      <c r="N69" s="175" t="s">
        <v>30</v>
      </c>
      <c r="O69" s="175" t="s">
        <v>31</v>
      </c>
      <c r="P69" s="175" t="s">
        <v>86</v>
      </c>
      <c r="Q69" s="175" t="s">
        <v>87</v>
      </c>
      <c r="R69" s="175" t="s">
        <v>856</v>
      </c>
      <c r="S69" s="175" t="s">
        <v>857</v>
      </c>
      <c r="T69" s="364">
        <v>0.40625</v>
      </c>
      <c r="U69" s="548" t="s">
        <v>1001</v>
      </c>
      <c r="V69" s="249">
        <v>15</v>
      </c>
      <c r="W69" s="308" t="s">
        <v>1005</v>
      </c>
      <c r="X69" s="216">
        <f>413+25+25</f>
        <v>463</v>
      </c>
      <c r="Y69" s="167"/>
    </row>
    <row r="70" spans="2:25" x14ac:dyDescent="0.35">
      <c r="B70" s="278" t="s">
        <v>376</v>
      </c>
      <c r="C70" s="13" t="s">
        <v>377</v>
      </c>
      <c r="D70" t="s">
        <v>378</v>
      </c>
      <c r="E70" t="s">
        <v>37</v>
      </c>
      <c r="F70" t="s">
        <v>38</v>
      </c>
      <c r="G70" s="1" t="s">
        <v>817</v>
      </c>
      <c r="H70" s="1" t="s">
        <v>147</v>
      </c>
      <c r="I70" s="194" t="s">
        <v>970</v>
      </c>
      <c r="J70" s="54" t="s">
        <v>817</v>
      </c>
      <c r="K70" s="54" t="s">
        <v>364</v>
      </c>
      <c r="L70" s="562" t="s">
        <v>978</v>
      </c>
      <c r="M70" s="562" t="s">
        <v>1006</v>
      </c>
      <c r="N70" t="s">
        <v>30</v>
      </c>
      <c r="O70" t="s">
        <v>31</v>
      </c>
      <c r="P70" t="s">
        <v>86</v>
      </c>
      <c r="Q70" t="s">
        <v>87</v>
      </c>
      <c r="R70" t="s">
        <v>380</v>
      </c>
      <c r="S70" t="s">
        <v>381</v>
      </c>
      <c r="T70" s="279"/>
      <c r="U70" s="549"/>
      <c r="X70" s="280"/>
      <c r="Y70" s="5"/>
    </row>
    <row r="71" spans="2:25" x14ac:dyDescent="0.35">
      <c r="B71" s="278" t="s">
        <v>458</v>
      </c>
      <c r="C71" s="13" t="s">
        <v>459</v>
      </c>
      <c r="D71" t="s">
        <v>460</v>
      </c>
      <c r="E71" t="s">
        <v>37</v>
      </c>
      <c r="F71" t="s">
        <v>38</v>
      </c>
      <c r="G71" s="1" t="s">
        <v>817</v>
      </c>
      <c r="H71" s="1" t="s">
        <v>147</v>
      </c>
      <c r="I71" s="194" t="s">
        <v>970</v>
      </c>
      <c r="J71" s="54" t="s">
        <v>817</v>
      </c>
      <c r="K71" s="54" t="s">
        <v>364</v>
      </c>
      <c r="L71" s="562"/>
      <c r="M71" s="562"/>
      <c r="N71" t="s">
        <v>30</v>
      </c>
      <c r="O71" t="s">
        <v>31</v>
      </c>
      <c r="P71" t="s">
        <v>86</v>
      </c>
      <c r="Q71" t="s">
        <v>87</v>
      </c>
      <c r="R71" t="s">
        <v>380</v>
      </c>
      <c r="S71" t="s">
        <v>461</v>
      </c>
      <c r="T71" s="279"/>
      <c r="U71" s="549"/>
      <c r="X71" s="280"/>
      <c r="Y71" s="5"/>
    </row>
    <row r="72" spans="2:25" x14ac:dyDescent="0.35">
      <c r="B72" s="278" t="s">
        <v>445</v>
      </c>
      <c r="C72" s="13" t="s">
        <v>446</v>
      </c>
      <c r="D72" t="s">
        <v>447</v>
      </c>
      <c r="E72" t="s">
        <v>320</v>
      </c>
      <c r="F72" t="s">
        <v>321</v>
      </c>
      <c r="G72" s="1" t="s">
        <v>817</v>
      </c>
      <c r="H72" s="1" t="s">
        <v>147</v>
      </c>
      <c r="I72" s="194" t="s">
        <v>970</v>
      </c>
      <c r="J72" s="54" t="s">
        <v>817</v>
      </c>
      <c r="K72" s="54" t="s">
        <v>364</v>
      </c>
      <c r="L72" s="562" t="s">
        <v>978</v>
      </c>
      <c r="M72" s="562" t="s">
        <v>1006</v>
      </c>
      <c r="N72" t="s">
        <v>30</v>
      </c>
      <c r="O72" t="s">
        <v>31</v>
      </c>
      <c r="P72" t="s">
        <v>86</v>
      </c>
      <c r="Q72" t="s">
        <v>87</v>
      </c>
      <c r="R72" t="s">
        <v>385</v>
      </c>
      <c r="S72" t="s">
        <v>448</v>
      </c>
      <c r="T72" s="279"/>
      <c r="U72" s="549"/>
      <c r="X72" s="280"/>
      <c r="Y72" s="5"/>
    </row>
    <row r="73" spans="2:25" x14ac:dyDescent="0.35">
      <c r="B73" s="278" t="s">
        <v>382</v>
      </c>
      <c r="C73" s="13" t="s">
        <v>383</v>
      </c>
      <c r="D73" t="s">
        <v>384</v>
      </c>
      <c r="E73" t="s">
        <v>320</v>
      </c>
      <c r="F73" t="s">
        <v>321</v>
      </c>
      <c r="G73" s="1" t="s">
        <v>817</v>
      </c>
      <c r="H73" s="1" t="s">
        <v>147</v>
      </c>
      <c r="I73" s="194" t="s">
        <v>970</v>
      </c>
      <c r="J73" s="54" t="s">
        <v>817</v>
      </c>
      <c r="K73" s="54" t="s">
        <v>364</v>
      </c>
      <c r="L73" s="562"/>
      <c r="M73" s="562"/>
      <c r="N73" t="s">
        <v>30</v>
      </c>
      <c r="O73" t="s">
        <v>31</v>
      </c>
      <c r="P73" t="s">
        <v>86</v>
      </c>
      <c r="Q73" t="s">
        <v>87</v>
      </c>
      <c r="R73" t="s">
        <v>385</v>
      </c>
      <c r="S73" t="s">
        <v>386</v>
      </c>
      <c r="T73" s="279"/>
      <c r="U73" s="549"/>
      <c r="X73" s="280"/>
      <c r="Y73" s="5"/>
    </row>
    <row r="74" spans="2:25" x14ac:dyDescent="0.35">
      <c r="B74" s="278" t="s">
        <v>360</v>
      </c>
      <c r="C74" s="13" t="s">
        <v>361</v>
      </c>
      <c r="D74" t="s">
        <v>362</v>
      </c>
      <c r="E74" t="s">
        <v>239</v>
      </c>
      <c r="F74" t="s">
        <v>240</v>
      </c>
      <c r="G74" s="1" t="s">
        <v>817</v>
      </c>
      <c r="H74" s="1" t="s">
        <v>147</v>
      </c>
      <c r="I74" s="194" t="s">
        <v>970</v>
      </c>
      <c r="J74" s="54" t="s">
        <v>817</v>
      </c>
      <c r="K74" s="54" t="s">
        <v>364</v>
      </c>
      <c r="L74" s="562" t="s">
        <v>978</v>
      </c>
      <c r="M74" s="562" t="s">
        <v>1006</v>
      </c>
      <c r="N74" t="s">
        <v>30</v>
      </c>
      <c r="O74" t="s">
        <v>31</v>
      </c>
      <c r="P74" t="s">
        <v>86</v>
      </c>
      <c r="Q74" t="s">
        <v>87</v>
      </c>
      <c r="R74" t="s">
        <v>858</v>
      </c>
      <c r="S74" t="s">
        <v>859</v>
      </c>
      <c r="T74" s="279"/>
      <c r="U74" s="549"/>
      <c r="X74" s="280"/>
      <c r="Y74" s="5"/>
    </row>
    <row r="75" spans="2:25" x14ac:dyDescent="0.35">
      <c r="B75" s="278" t="s">
        <v>355</v>
      </c>
      <c r="C75" s="13" t="s">
        <v>356</v>
      </c>
      <c r="D75" t="s">
        <v>357</v>
      </c>
      <c r="E75" t="s">
        <v>239</v>
      </c>
      <c r="F75" t="s">
        <v>240</v>
      </c>
      <c r="G75" s="1" t="s">
        <v>817</v>
      </c>
      <c r="H75" s="1" t="s">
        <v>147</v>
      </c>
      <c r="I75" s="194" t="s">
        <v>970</v>
      </c>
      <c r="J75" s="54" t="s">
        <v>817</v>
      </c>
      <c r="K75" s="54" t="s">
        <v>364</v>
      </c>
      <c r="L75" s="562"/>
      <c r="M75" s="562"/>
      <c r="N75" t="s">
        <v>30</v>
      </c>
      <c r="O75" t="s">
        <v>31</v>
      </c>
      <c r="P75" t="s">
        <v>86</v>
      </c>
      <c r="Q75" t="s">
        <v>87</v>
      </c>
      <c r="R75" t="s">
        <v>358</v>
      </c>
      <c r="S75" t="s">
        <v>359</v>
      </c>
      <c r="T75" s="279"/>
      <c r="U75" s="549"/>
      <c r="X75" s="280"/>
      <c r="Y75" s="5"/>
    </row>
    <row r="76" spans="2:25" x14ac:dyDescent="0.35">
      <c r="B76" s="278" t="s">
        <v>796</v>
      </c>
      <c r="C76" s="13" t="s">
        <v>797</v>
      </c>
      <c r="D76" t="s">
        <v>798</v>
      </c>
      <c r="E76" t="s">
        <v>82</v>
      </c>
      <c r="F76" t="s">
        <v>83</v>
      </c>
      <c r="G76" s="1" t="s">
        <v>817</v>
      </c>
      <c r="H76" s="1" t="s">
        <v>147</v>
      </c>
      <c r="I76" s="194" t="s">
        <v>970</v>
      </c>
      <c r="J76" s="54" t="s">
        <v>817</v>
      </c>
      <c r="K76" s="54" t="s">
        <v>364</v>
      </c>
      <c r="L76" s="54" t="s">
        <v>503</v>
      </c>
      <c r="M76" s="54">
        <v>7305</v>
      </c>
      <c r="N76" t="s">
        <v>30</v>
      </c>
      <c r="O76" t="s">
        <v>31</v>
      </c>
      <c r="P76" t="s">
        <v>86</v>
      </c>
      <c r="Q76" t="s">
        <v>87</v>
      </c>
      <c r="R76" t="s">
        <v>860</v>
      </c>
      <c r="S76" t="s">
        <v>861</v>
      </c>
      <c r="T76" s="279"/>
      <c r="U76" s="549"/>
      <c r="X76" s="280"/>
      <c r="Y76" s="5"/>
    </row>
    <row r="77" spans="2:25" x14ac:dyDescent="0.35">
      <c r="B77" s="278" t="s">
        <v>420</v>
      </c>
      <c r="C77" s="13" t="s">
        <v>421</v>
      </c>
      <c r="D77" t="s">
        <v>422</v>
      </c>
      <c r="E77" t="s">
        <v>320</v>
      </c>
      <c r="F77" t="s">
        <v>321</v>
      </c>
      <c r="G77" s="1" t="s">
        <v>817</v>
      </c>
      <c r="H77" s="1" t="s">
        <v>147</v>
      </c>
      <c r="I77" s="194" t="s">
        <v>970</v>
      </c>
      <c r="J77" s="54" t="s">
        <v>817</v>
      </c>
      <c r="K77" s="54" t="s">
        <v>364</v>
      </c>
      <c r="L77" s="562" t="s">
        <v>978</v>
      </c>
      <c r="M77" s="562" t="s">
        <v>1006</v>
      </c>
      <c r="N77" t="s">
        <v>30</v>
      </c>
      <c r="O77" t="s">
        <v>31</v>
      </c>
      <c r="P77" t="s">
        <v>86</v>
      </c>
      <c r="Q77" t="s">
        <v>87</v>
      </c>
      <c r="R77" t="s">
        <v>423</v>
      </c>
      <c r="S77" t="s">
        <v>424</v>
      </c>
      <c r="T77" s="279"/>
      <c r="U77" s="549"/>
      <c r="X77" s="280"/>
      <c r="Y77" s="5"/>
    </row>
    <row r="78" spans="2:25" x14ac:dyDescent="0.35">
      <c r="B78" s="278" t="s">
        <v>437</v>
      </c>
      <c r="C78" s="13" t="s">
        <v>438</v>
      </c>
      <c r="D78" t="s">
        <v>439</v>
      </c>
      <c r="E78" t="s">
        <v>320</v>
      </c>
      <c r="F78" t="s">
        <v>321</v>
      </c>
      <c r="G78" s="1" t="s">
        <v>817</v>
      </c>
      <c r="H78" s="1" t="s">
        <v>147</v>
      </c>
      <c r="I78" s="194" t="s">
        <v>970</v>
      </c>
      <c r="J78" s="54" t="s">
        <v>817</v>
      </c>
      <c r="K78" s="54" t="s">
        <v>364</v>
      </c>
      <c r="L78" s="562"/>
      <c r="M78" s="562"/>
      <c r="N78" t="s">
        <v>30</v>
      </c>
      <c r="O78" t="s">
        <v>31</v>
      </c>
      <c r="P78" t="s">
        <v>86</v>
      </c>
      <c r="Q78" t="s">
        <v>87</v>
      </c>
      <c r="R78" t="s">
        <v>423</v>
      </c>
      <c r="S78" t="s">
        <v>440</v>
      </c>
      <c r="T78" s="279"/>
      <c r="U78" s="549"/>
      <c r="X78" s="280"/>
      <c r="Y78" s="5"/>
    </row>
    <row r="79" spans="2:25" x14ac:dyDescent="0.35">
      <c r="B79" s="278" t="s">
        <v>768</v>
      </c>
      <c r="C79" s="13" t="s">
        <v>769</v>
      </c>
      <c r="D79" t="s">
        <v>770</v>
      </c>
      <c r="E79" t="s">
        <v>239</v>
      </c>
      <c r="F79" t="s">
        <v>240</v>
      </c>
      <c r="G79" s="1" t="s">
        <v>817</v>
      </c>
      <c r="H79" s="1" t="s">
        <v>147</v>
      </c>
      <c r="I79" s="194" t="s">
        <v>970</v>
      </c>
      <c r="J79" s="54" t="s">
        <v>817</v>
      </c>
      <c r="K79" s="54" t="s">
        <v>364</v>
      </c>
      <c r="L79" s="562" t="s">
        <v>978</v>
      </c>
      <c r="M79" s="562" t="s">
        <v>1006</v>
      </c>
      <c r="N79" t="s">
        <v>30</v>
      </c>
      <c r="O79" t="s">
        <v>31</v>
      </c>
      <c r="P79" t="s">
        <v>86</v>
      </c>
      <c r="Q79" t="s">
        <v>87</v>
      </c>
      <c r="R79" t="s">
        <v>862</v>
      </c>
      <c r="S79" t="s">
        <v>863</v>
      </c>
      <c r="T79" s="279"/>
      <c r="U79" s="549"/>
      <c r="X79" s="280"/>
      <c r="Y79" s="5"/>
    </row>
    <row r="80" spans="2:25" x14ac:dyDescent="0.35">
      <c r="B80" s="278" t="s">
        <v>775</v>
      </c>
      <c r="C80" s="13" t="s">
        <v>776</v>
      </c>
      <c r="D80" t="s">
        <v>777</v>
      </c>
      <c r="E80" t="s">
        <v>239</v>
      </c>
      <c r="F80" t="s">
        <v>240</v>
      </c>
      <c r="G80" s="1" t="s">
        <v>817</v>
      </c>
      <c r="H80" s="1" t="s">
        <v>147</v>
      </c>
      <c r="I80" s="194" t="s">
        <v>970</v>
      </c>
      <c r="J80" s="54" t="s">
        <v>817</v>
      </c>
      <c r="K80" s="54" t="s">
        <v>364</v>
      </c>
      <c r="L80" s="562"/>
      <c r="M80" s="562"/>
      <c r="N80" t="s">
        <v>30</v>
      </c>
      <c r="O80" t="s">
        <v>31</v>
      </c>
      <c r="P80" t="s">
        <v>86</v>
      </c>
      <c r="Q80" t="s">
        <v>87</v>
      </c>
      <c r="R80" t="s">
        <v>862</v>
      </c>
      <c r="S80" t="s">
        <v>864</v>
      </c>
      <c r="T80" s="279"/>
      <c r="U80" s="549"/>
      <c r="X80" s="280"/>
      <c r="Y80" s="5"/>
    </row>
    <row r="81" spans="2:25" x14ac:dyDescent="0.35">
      <c r="B81" s="278" t="s">
        <v>801</v>
      </c>
      <c r="C81" s="13" t="s">
        <v>802</v>
      </c>
      <c r="D81" t="s">
        <v>803</v>
      </c>
      <c r="E81" t="s">
        <v>82</v>
      </c>
      <c r="F81" t="s">
        <v>83</v>
      </c>
      <c r="G81" s="1" t="s">
        <v>817</v>
      </c>
      <c r="H81" s="1" t="s">
        <v>147</v>
      </c>
      <c r="I81" s="194" t="s">
        <v>970</v>
      </c>
      <c r="J81" s="54" t="s">
        <v>817</v>
      </c>
      <c r="K81" s="54" t="s">
        <v>364</v>
      </c>
      <c r="L81" s="54" t="s">
        <v>503</v>
      </c>
      <c r="M81" s="54">
        <v>7305</v>
      </c>
      <c r="N81" t="s">
        <v>30</v>
      </c>
      <c r="O81" t="s">
        <v>31</v>
      </c>
      <c r="P81" t="s">
        <v>86</v>
      </c>
      <c r="Q81" t="s">
        <v>87</v>
      </c>
      <c r="R81" t="s">
        <v>860</v>
      </c>
      <c r="S81" t="s">
        <v>865</v>
      </c>
      <c r="T81" s="279"/>
      <c r="U81" s="549"/>
      <c r="X81" s="280"/>
      <c r="Y81" s="5"/>
    </row>
    <row r="82" spans="2:25" x14ac:dyDescent="0.35">
      <c r="B82" s="278" t="s">
        <v>425</v>
      </c>
      <c r="C82" s="13" t="s">
        <v>426</v>
      </c>
      <c r="D82" t="s">
        <v>427</v>
      </c>
      <c r="E82" t="s">
        <v>428</v>
      </c>
      <c r="F82" t="s">
        <v>429</v>
      </c>
      <c r="G82" s="1" t="s">
        <v>817</v>
      </c>
      <c r="H82" s="1" t="s">
        <v>147</v>
      </c>
      <c r="I82" s="302" t="s">
        <v>970</v>
      </c>
      <c r="J82" s="54" t="s">
        <v>817</v>
      </c>
      <c r="K82" s="54" t="s">
        <v>831</v>
      </c>
      <c r="L82" s="562" t="s">
        <v>978</v>
      </c>
      <c r="M82" s="562" t="s">
        <v>1006</v>
      </c>
      <c r="N82" t="s">
        <v>30</v>
      </c>
      <c r="O82" t="s">
        <v>31</v>
      </c>
      <c r="P82" t="s">
        <v>86</v>
      </c>
      <c r="Q82" t="s">
        <v>87</v>
      </c>
      <c r="R82" t="s">
        <v>832</v>
      </c>
      <c r="S82" t="s">
        <v>833</v>
      </c>
      <c r="T82" s="279"/>
      <c r="U82" s="549"/>
      <c r="X82" s="280"/>
      <c r="Y82" s="5"/>
    </row>
    <row r="83" spans="2:25" x14ac:dyDescent="0.35">
      <c r="B83" s="278" t="s">
        <v>466</v>
      </c>
      <c r="C83" s="13" t="s">
        <v>467</v>
      </c>
      <c r="D83" t="s">
        <v>468</v>
      </c>
      <c r="E83" t="s">
        <v>428</v>
      </c>
      <c r="F83" t="s">
        <v>429</v>
      </c>
      <c r="G83" s="1" t="s">
        <v>817</v>
      </c>
      <c r="H83" s="1" t="s">
        <v>147</v>
      </c>
      <c r="I83" s="302" t="s">
        <v>970</v>
      </c>
      <c r="J83" s="54" t="s">
        <v>817</v>
      </c>
      <c r="K83" s="54" t="s">
        <v>831</v>
      </c>
      <c r="L83" s="562"/>
      <c r="M83" s="562"/>
      <c r="N83" t="s">
        <v>30</v>
      </c>
      <c r="O83" t="s">
        <v>31</v>
      </c>
      <c r="P83" t="s">
        <v>86</v>
      </c>
      <c r="Q83" t="s">
        <v>87</v>
      </c>
      <c r="R83" t="s">
        <v>832</v>
      </c>
      <c r="S83" t="s">
        <v>834</v>
      </c>
      <c r="T83" s="359"/>
      <c r="U83" s="550"/>
      <c r="V83" s="314"/>
      <c r="W83" s="311"/>
      <c r="X83" s="315"/>
      <c r="Y83" s="5"/>
    </row>
    <row r="84" spans="2:25" x14ac:dyDescent="0.35">
      <c r="B84" s="325" t="s">
        <v>559</v>
      </c>
      <c r="C84" s="326" t="s">
        <v>560</v>
      </c>
      <c r="D84" s="92" t="s">
        <v>561</v>
      </c>
      <c r="E84" s="92" t="s">
        <v>562</v>
      </c>
      <c r="F84" s="92" t="s">
        <v>563</v>
      </c>
      <c r="G84" s="91" t="s">
        <v>817</v>
      </c>
      <c r="H84" s="91" t="s">
        <v>771</v>
      </c>
      <c r="I84" s="363" t="s">
        <v>971</v>
      </c>
      <c r="J84" s="356" t="s">
        <v>817</v>
      </c>
      <c r="K84" s="356" t="s">
        <v>866</v>
      </c>
      <c r="L84" s="356" t="s">
        <v>324</v>
      </c>
      <c r="M84" s="356">
        <v>2273</v>
      </c>
      <c r="N84" s="92" t="s">
        <v>30</v>
      </c>
      <c r="O84" s="92" t="s">
        <v>31</v>
      </c>
      <c r="P84" s="92" t="s">
        <v>148</v>
      </c>
      <c r="Q84" s="92" t="s">
        <v>149</v>
      </c>
      <c r="R84" s="92" t="s">
        <v>564</v>
      </c>
      <c r="S84" s="92" t="s">
        <v>565</v>
      </c>
      <c r="T84" s="364">
        <v>0.4375</v>
      </c>
      <c r="U84" s="548" t="s">
        <v>1001</v>
      </c>
      <c r="V84" s="249">
        <v>8</v>
      </c>
      <c r="W84" s="308" t="s">
        <v>1050</v>
      </c>
      <c r="X84" s="216">
        <f>376+25+25</f>
        <v>426</v>
      </c>
      <c r="Y84" s="5"/>
    </row>
    <row r="85" spans="2:25" x14ac:dyDescent="0.35">
      <c r="B85" s="278" t="s">
        <v>579</v>
      </c>
      <c r="C85" s="13" t="s">
        <v>580</v>
      </c>
      <c r="D85" t="s">
        <v>581</v>
      </c>
      <c r="E85" t="s">
        <v>562</v>
      </c>
      <c r="F85" t="s">
        <v>563</v>
      </c>
      <c r="G85" s="1" t="s">
        <v>817</v>
      </c>
      <c r="H85" s="1" t="s">
        <v>771</v>
      </c>
      <c r="I85" s="316" t="s">
        <v>971</v>
      </c>
      <c r="J85" s="54" t="s">
        <v>817</v>
      </c>
      <c r="K85" s="54" t="s">
        <v>866</v>
      </c>
      <c r="L85" s="54" t="s">
        <v>324</v>
      </c>
      <c r="M85" s="54">
        <v>2273</v>
      </c>
      <c r="N85" t="s">
        <v>30</v>
      </c>
      <c r="O85" t="s">
        <v>31</v>
      </c>
      <c r="P85" t="s">
        <v>148</v>
      </c>
      <c r="Q85" t="s">
        <v>149</v>
      </c>
      <c r="R85" t="s">
        <v>564</v>
      </c>
      <c r="S85" t="s">
        <v>582</v>
      </c>
      <c r="T85" s="279"/>
      <c r="U85" s="549"/>
      <c r="W85" s="179" t="s">
        <v>997</v>
      </c>
      <c r="X85" s="280"/>
      <c r="Y85" s="5"/>
    </row>
    <row r="86" spans="2:25" s="118" customFormat="1" ht="29" x14ac:dyDescent="0.35">
      <c r="B86" s="336" t="s">
        <v>327</v>
      </c>
      <c r="C86" s="297" t="s">
        <v>328</v>
      </c>
      <c r="D86" s="118" t="s">
        <v>329</v>
      </c>
      <c r="E86" s="118" t="s">
        <v>330</v>
      </c>
      <c r="F86" s="118" t="s">
        <v>331</v>
      </c>
      <c r="G86" s="298" t="s">
        <v>817</v>
      </c>
      <c r="H86" s="298" t="s">
        <v>771</v>
      </c>
      <c r="I86" s="362" t="s">
        <v>971</v>
      </c>
      <c r="J86" s="299" t="s">
        <v>817</v>
      </c>
      <c r="K86" s="299" t="s">
        <v>866</v>
      </c>
      <c r="L86" s="300" t="s">
        <v>1008</v>
      </c>
      <c r="M86" s="300" t="s">
        <v>1009</v>
      </c>
      <c r="N86" s="118" t="s">
        <v>30</v>
      </c>
      <c r="O86" s="118" t="s">
        <v>31</v>
      </c>
      <c r="P86" s="118" t="s">
        <v>148</v>
      </c>
      <c r="Q86" s="118" t="s">
        <v>149</v>
      </c>
      <c r="R86" s="118" t="s">
        <v>332</v>
      </c>
      <c r="S86" s="118" t="s">
        <v>333</v>
      </c>
      <c r="T86" s="365"/>
      <c r="U86" s="549"/>
      <c r="V86" s="256"/>
      <c r="X86" s="223"/>
      <c r="Y86" s="167"/>
    </row>
    <row r="87" spans="2:25" s="118" customFormat="1" ht="29" x14ac:dyDescent="0.35">
      <c r="B87" s="336" t="s">
        <v>338</v>
      </c>
      <c r="C87" s="297" t="s">
        <v>339</v>
      </c>
      <c r="D87" s="118" t="s">
        <v>340</v>
      </c>
      <c r="E87" s="118" t="s">
        <v>330</v>
      </c>
      <c r="F87" s="118" t="s">
        <v>331</v>
      </c>
      <c r="G87" s="298" t="s">
        <v>817</v>
      </c>
      <c r="H87" s="298" t="s">
        <v>771</v>
      </c>
      <c r="I87" s="362" t="s">
        <v>971</v>
      </c>
      <c r="J87" s="299" t="s">
        <v>817</v>
      </c>
      <c r="K87" s="299" t="s">
        <v>866</v>
      </c>
      <c r="L87" s="300" t="s">
        <v>1008</v>
      </c>
      <c r="M87" s="300" t="s">
        <v>1009</v>
      </c>
      <c r="N87" s="118" t="s">
        <v>30</v>
      </c>
      <c r="O87" s="118" t="s">
        <v>31</v>
      </c>
      <c r="P87" s="118" t="s">
        <v>148</v>
      </c>
      <c r="Q87" s="118" t="s">
        <v>149</v>
      </c>
      <c r="R87" s="118" t="s">
        <v>332</v>
      </c>
      <c r="S87" s="118" t="s">
        <v>341</v>
      </c>
      <c r="T87" s="365"/>
      <c r="U87" s="549"/>
      <c r="V87" s="256"/>
      <c r="X87" s="223"/>
      <c r="Y87" s="167"/>
    </row>
    <row r="88" spans="2:25" x14ac:dyDescent="0.35">
      <c r="B88" s="278" t="s">
        <v>566</v>
      </c>
      <c r="C88" s="13" t="s">
        <v>567</v>
      </c>
      <c r="D88" t="s">
        <v>568</v>
      </c>
      <c r="E88" t="s">
        <v>200</v>
      </c>
      <c r="F88" t="s">
        <v>201</v>
      </c>
      <c r="G88" s="1" t="s">
        <v>817</v>
      </c>
      <c r="H88" s="1" t="s">
        <v>771</v>
      </c>
      <c r="I88" s="316" t="s">
        <v>971</v>
      </c>
      <c r="J88" s="54" t="s">
        <v>817</v>
      </c>
      <c r="K88" s="54" t="s">
        <v>866</v>
      </c>
      <c r="L88" s="562" t="s">
        <v>1008</v>
      </c>
      <c r="M88" s="567" t="s">
        <v>1007</v>
      </c>
      <c r="N88" t="s">
        <v>30</v>
      </c>
      <c r="O88" t="s">
        <v>31</v>
      </c>
      <c r="P88" t="s">
        <v>148</v>
      </c>
      <c r="Q88" t="s">
        <v>149</v>
      </c>
      <c r="R88" t="s">
        <v>569</v>
      </c>
      <c r="S88" t="s">
        <v>570</v>
      </c>
      <c r="T88" s="279"/>
      <c r="U88" s="549"/>
      <c r="X88" s="280"/>
      <c r="Y88" s="5"/>
    </row>
    <row r="89" spans="2:25" x14ac:dyDescent="0.35">
      <c r="B89" s="278" t="s">
        <v>571</v>
      </c>
      <c r="C89" s="13" t="s">
        <v>572</v>
      </c>
      <c r="D89" t="s">
        <v>573</v>
      </c>
      <c r="E89" t="s">
        <v>200</v>
      </c>
      <c r="F89" t="s">
        <v>201</v>
      </c>
      <c r="G89" s="1" t="s">
        <v>817</v>
      </c>
      <c r="H89" s="1" t="s">
        <v>771</v>
      </c>
      <c r="I89" s="316" t="s">
        <v>971</v>
      </c>
      <c r="J89" s="54" t="s">
        <v>817</v>
      </c>
      <c r="K89" s="54" t="s">
        <v>866</v>
      </c>
      <c r="L89" s="554"/>
      <c r="M89" s="567"/>
      <c r="N89" t="s">
        <v>30</v>
      </c>
      <c r="O89" t="s">
        <v>31</v>
      </c>
      <c r="P89" t="s">
        <v>148</v>
      </c>
      <c r="Q89" t="s">
        <v>149</v>
      </c>
      <c r="R89" t="s">
        <v>569</v>
      </c>
      <c r="S89" t="s">
        <v>574</v>
      </c>
      <c r="T89" s="279"/>
      <c r="U89" s="549"/>
      <c r="X89" s="280"/>
      <c r="Y89" s="5"/>
    </row>
    <row r="90" spans="2:25" x14ac:dyDescent="0.35">
      <c r="B90" s="320" t="s">
        <v>1047</v>
      </c>
      <c r="C90" s="13"/>
      <c r="G90" s="1" t="s">
        <v>817</v>
      </c>
      <c r="I90" s="563" t="s">
        <v>1048</v>
      </c>
      <c r="L90" s="565" t="s">
        <v>1049</v>
      </c>
      <c r="M90" s="565" t="s">
        <v>1049</v>
      </c>
      <c r="N90" s="565" t="s">
        <v>1049</v>
      </c>
      <c r="P90" s="565" t="s">
        <v>1049</v>
      </c>
      <c r="T90" s="279"/>
      <c r="U90" s="549"/>
      <c r="X90" s="280"/>
      <c r="Y90" s="301" t="s">
        <v>1043</v>
      </c>
    </row>
    <row r="91" spans="2:25" x14ac:dyDescent="0.35">
      <c r="B91" s="330" t="s">
        <v>1046</v>
      </c>
      <c r="C91" s="310"/>
      <c r="D91" s="311"/>
      <c r="E91" s="311"/>
      <c r="F91" s="311"/>
      <c r="G91" s="157" t="s">
        <v>817</v>
      </c>
      <c r="H91" s="157"/>
      <c r="I91" s="564"/>
      <c r="J91" s="313"/>
      <c r="K91" s="313"/>
      <c r="L91" s="566"/>
      <c r="M91" s="566"/>
      <c r="N91" s="566"/>
      <c r="O91" s="311"/>
      <c r="P91" s="566"/>
      <c r="Q91" s="311"/>
      <c r="R91" s="311"/>
      <c r="S91" s="311"/>
      <c r="T91" s="359"/>
      <c r="U91" s="550"/>
      <c r="V91" s="314"/>
      <c r="W91" s="311"/>
      <c r="X91" s="315"/>
      <c r="Y91" s="301" t="s">
        <v>1043</v>
      </c>
    </row>
    <row r="92" spans="2:25" x14ac:dyDescent="0.35">
      <c r="B92" s="103" t="s">
        <v>510</v>
      </c>
      <c r="C92" s="4" t="s">
        <v>511</v>
      </c>
      <c r="D92" s="3" t="s">
        <v>512</v>
      </c>
      <c r="E92" s="3" t="s">
        <v>513</v>
      </c>
      <c r="F92" s="3" t="s">
        <v>514</v>
      </c>
      <c r="G92" s="104" t="s">
        <v>817</v>
      </c>
      <c r="H92" s="105" t="s">
        <v>867</v>
      </c>
      <c r="I92" s="177" t="s">
        <v>971</v>
      </c>
      <c r="J92" s="47" t="s">
        <v>817</v>
      </c>
      <c r="K92" s="47" t="s">
        <v>868</v>
      </c>
      <c r="L92" s="47" t="s">
        <v>538</v>
      </c>
      <c r="M92" s="47">
        <v>347</v>
      </c>
      <c r="N92" s="3" t="s">
        <v>30</v>
      </c>
      <c r="O92" s="3" t="s">
        <v>31</v>
      </c>
      <c r="P92" s="3" t="s">
        <v>523</v>
      </c>
      <c r="Q92" s="3" t="s">
        <v>514</v>
      </c>
      <c r="R92" s="3" t="s">
        <v>241</v>
      </c>
      <c r="S92" s="106" t="s">
        <v>242</v>
      </c>
      <c r="T92" s="360">
        <v>0.45833333333333331</v>
      </c>
      <c r="U92" s="548" t="s">
        <v>1001</v>
      </c>
      <c r="V92" s="246">
        <v>24</v>
      </c>
      <c r="W92" s="361" t="s">
        <v>1005</v>
      </c>
      <c r="X92" s="296">
        <f>413+25+25</f>
        <v>463</v>
      </c>
      <c r="Y92" s="5"/>
    </row>
    <row r="93" spans="2:25" x14ac:dyDescent="0.35">
      <c r="B93" s="24" t="s">
        <v>527</v>
      </c>
      <c r="C93" s="6" t="s">
        <v>528</v>
      </c>
      <c r="D93" s="5" t="s">
        <v>529</v>
      </c>
      <c r="E93" s="5" t="s">
        <v>513</v>
      </c>
      <c r="F93" s="5" t="s">
        <v>514</v>
      </c>
      <c r="G93" s="98" t="s">
        <v>817</v>
      </c>
      <c r="H93" s="82" t="s">
        <v>867</v>
      </c>
      <c r="I93" s="178" t="s">
        <v>971</v>
      </c>
      <c r="J93" s="48" t="s">
        <v>817</v>
      </c>
      <c r="K93" s="48" t="s">
        <v>868</v>
      </c>
      <c r="L93" s="48" t="s">
        <v>538</v>
      </c>
      <c r="M93" s="48">
        <v>347</v>
      </c>
      <c r="N93" s="5" t="s">
        <v>30</v>
      </c>
      <c r="O93" s="5" t="s">
        <v>31</v>
      </c>
      <c r="P93" s="5" t="s">
        <v>523</v>
      </c>
      <c r="Q93" s="5" t="s">
        <v>514</v>
      </c>
      <c r="R93" s="5" t="s">
        <v>241</v>
      </c>
      <c r="S93" s="25" t="s">
        <v>242</v>
      </c>
      <c r="T93" s="200"/>
      <c r="U93" s="549"/>
      <c r="V93" s="244"/>
      <c r="W93" s="179" t="s">
        <v>997</v>
      </c>
      <c r="X93" s="208"/>
      <c r="Y93" s="5"/>
    </row>
    <row r="94" spans="2:25" x14ac:dyDescent="0.35">
      <c r="B94" s="24" t="s">
        <v>18</v>
      </c>
      <c r="C94" s="6" t="s">
        <v>19</v>
      </c>
      <c r="D94" s="5" t="s">
        <v>20</v>
      </c>
      <c r="E94" s="5" t="s">
        <v>21</v>
      </c>
      <c r="F94" s="5" t="s">
        <v>22</v>
      </c>
      <c r="G94" s="98" t="s">
        <v>817</v>
      </c>
      <c r="H94" s="82" t="s">
        <v>810</v>
      </c>
      <c r="I94" s="181" t="s">
        <v>970</v>
      </c>
      <c r="J94" s="48" t="s">
        <v>817</v>
      </c>
      <c r="K94" s="48" t="s">
        <v>811</v>
      </c>
      <c r="L94" s="48" t="s">
        <v>27</v>
      </c>
      <c r="M94" s="48">
        <v>29</v>
      </c>
      <c r="N94" s="5" t="s">
        <v>30</v>
      </c>
      <c r="O94" s="5" t="s">
        <v>31</v>
      </c>
      <c r="P94" s="5" t="s">
        <v>28</v>
      </c>
      <c r="Q94" s="5" t="s">
        <v>29</v>
      </c>
      <c r="R94" s="5" t="s">
        <v>32</v>
      </c>
      <c r="S94" s="25" t="s">
        <v>33</v>
      </c>
      <c r="T94" s="200"/>
      <c r="U94" s="549"/>
      <c r="V94" s="244"/>
      <c r="W94" s="5"/>
      <c r="X94" s="208"/>
      <c r="Y94" s="5"/>
    </row>
    <row r="95" spans="2:25" x14ac:dyDescent="0.35">
      <c r="B95" s="24" t="s">
        <v>41</v>
      </c>
      <c r="C95" s="6" t="s">
        <v>42</v>
      </c>
      <c r="D95" s="5" t="s">
        <v>43</v>
      </c>
      <c r="E95" s="5" t="s">
        <v>21</v>
      </c>
      <c r="F95" s="5" t="s">
        <v>22</v>
      </c>
      <c r="G95" s="98" t="s">
        <v>817</v>
      </c>
      <c r="H95" s="82" t="s">
        <v>810</v>
      </c>
      <c r="I95" s="181" t="s">
        <v>970</v>
      </c>
      <c r="J95" s="48" t="s">
        <v>817</v>
      </c>
      <c r="K95" s="48" t="s">
        <v>811</v>
      </c>
      <c r="L95" s="48" t="s">
        <v>27</v>
      </c>
      <c r="M95" s="48">
        <v>29</v>
      </c>
      <c r="N95" s="5" t="s">
        <v>30</v>
      </c>
      <c r="O95" s="5" t="s">
        <v>31</v>
      </c>
      <c r="P95" s="5" t="s">
        <v>28</v>
      </c>
      <c r="Q95" s="5" t="s">
        <v>29</v>
      </c>
      <c r="R95" s="5" t="s">
        <v>32</v>
      </c>
      <c r="S95" s="25" t="s">
        <v>44</v>
      </c>
      <c r="T95" s="200"/>
      <c r="U95" s="549"/>
      <c r="V95" s="244"/>
      <c r="W95" s="5"/>
      <c r="X95" s="208"/>
      <c r="Y95" s="5"/>
    </row>
    <row r="96" spans="2:25" x14ac:dyDescent="0.35">
      <c r="B96" s="24" t="s">
        <v>255</v>
      </c>
      <c r="C96" s="6" t="s">
        <v>256</v>
      </c>
      <c r="D96" s="5" t="s">
        <v>257</v>
      </c>
      <c r="E96" s="5" t="s">
        <v>82</v>
      </c>
      <c r="F96" s="5" t="s">
        <v>83</v>
      </c>
      <c r="G96" s="98" t="s">
        <v>817</v>
      </c>
      <c r="H96" s="82" t="s">
        <v>810</v>
      </c>
      <c r="I96" s="181" t="s">
        <v>970</v>
      </c>
      <c r="J96" s="48" t="s">
        <v>817</v>
      </c>
      <c r="K96" s="48" t="s">
        <v>811</v>
      </c>
      <c r="L96" s="48" t="s">
        <v>27</v>
      </c>
      <c r="M96" s="48">
        <v>29</v>
      </c>
      <c r="N96" s="5" t="s">
        <v>30</v>
      </c>
      <c r="O96" s="5" t="s">
        <v>31</v>
      </c>
      <c r="P96" s="5" t="s">
        <v>28</v>
      </c>
      <c r="Q96" s="5" t="s">
        <v>29</v>
      </c>
      <c r="R96" s="5" t="s">
        <v>258</v>
      </c>
      <c r="S96" s="25" t="s">
        <v>259</v>
      </c>
      <c r="T96" s="200"/>
      <c r="U96" s="549"/>
      <c r="V96" s="244"/>
      <c r="W96" s="5"/>
      <c r="X96" s="208"/>
      <c r="Y96" s="5"/>
    </row>
    <row r="97" spans="2:25" x14ac:dyDescent="0.35">
      <c r="B97" s="24" t="s">
        <v>265</v>
      </c>
      <c r="C97" s="6" t="s">
        <v>266</v>
      </c>
      <c r="D97" s="5" t="s">
        <v>267</v>
      </c>
      <c r="E97" s="5" t="s">
        <v>82</v>
      </c>
      <c r="F97" s="5" t="s">
        <v>83</v>
      </c>
      <c r="G97" s="98" t="s">
        <v>817</v>
      </c>
      <c r="H97" s="82" t="s">
        <v>810</v>
      </c>
      <c r="I97" s="181" t="s">
        <v>970</v>
      </c>
      <c r="J97" s="48" t="s">
        <v>817</v>
      </c>
      <c r="K97" s="48" t="s">
        <v>811</v>
      </c>
      <c r="L97" s="48" t="s">
        <v>27</v>
      </c>
      <c r="M97" s="48">
        <v>29</v>
      </c>
      <c r="N97" s="5" t="s">
        <v>30</v>
      </c>
      <c r="O97" s="5" t="s">
        <v>31</v>
      </c>
      <c r="P97" s="5" t="s">
        <v>28</v>
      </c>
      <c r="Q97" s="5" t="s">
        <v>29</v>
      </c>
      <c r="R97" s="5" t="s">
        <v>258</v>
      </c>
      <c r="S97" s="25" t="s">
        <v>268</v>
      </c>
      <c r="T97" s="200"/>
      <c r="U97" s="549"/>
      <c r="V97" s="244"/>
      <c r="W97" s="5"/>
      <c r="X97" s="208"/>
      <c r="Y97" s="5"/>
    </row>
    <row r="98" spans="2:25" x14ac:dyDescent="0.35">
      <c r="B98" s="24" t="s">
        <v>498</v>
      </c>
      <c r="C98" s="6" t="s">
        <v>499</v>
      </c>
      <c r="D98" s="5" t="s">
        <v>500</v>
      </c>
      <c r="E98" s="5" t="s">
        <v>28</v>
      </c>
      <c r="F98" s="5" t="s">
        <v>29</v>
      </c>
      <c r="G98" s="98" t="s">
        <v>817</v>
      </c>
      <c r="H98" s="82" t="s">
        <v>810</v>
      </c>
      <c r="I98" s="181" t="s">
        <v>970</v>
      </c>
      <c r="J98" s="48" t="s">
        <v>817</v>
      </c>
      <c r="K98" s="48" t="s">
        <v>811</v>
      </c>
      <c r="L98" s="48" t="s">
        <v>27</v>
      </c>
      <c r="M98" s="48">
        <v>29</v>
      </c>
      <c r="N98" s="5" t="s">
        <v>30</v>
      </c>
      <c r="O98" s="5" t="s">
        <v>31</v>
      </c>
      <c r="P98" s="5" t="s">
        <v>28</v>
      </c>
      <c r="Q98" s="5" t="s">
        <v>29</v>
      </c>
      <c r="R98" s="5" t="s">
        <v>869</v>
      </c>
      <c r="S98" s="25" t="s">
        <v>870</v>
      </c>
      <c r="T98" s="200"/>
      <c r="U98" s="549"/>
      <c r="V98" s="244"/>
      <c r="W98" s="5"/>
      <c r="X98" s="208"/>
      <c r="Y98" s="5"/>
    </row>
    <row r="99" spans="2:25" x14ac:dyDescent="0.35">
      <c r="B99" s="24" t="s">
        <v>506</v>
      </c>
      <c r="C99" s="6" t="s">
        <v>507</v>
      </c>
      <c r="D99" s="5" t="s">
        <v>508</v>
      </c>
      <c r="E99" s="5" t="s">
        <v>28</v>
      </c>
      <c r="F99" s="5" t="s">
        <v>29</v>
      </c>
      <c r="G99" s="98" t="s">
        <v>817</v>
      </c>
      <c r="H99" s="82" t="s">
        <v>810</v>
      </c>
      <c r="I99" s="181" t="s">
        <v>970</v>
      </c>
      <c r="J99" s="48" t="s">
        <v>817</v>
      </c>
      <c r="K99" s="48" t="s">
        <v>811</v>
      </c>
      <c r="L99" s="48" t="s">
        <v>27</v>
      </c>
      <c r="M99" s="48">
        <v>29</v>
      </c>
      <c r="N99" s="5" t="s">
        <v>30</v>
      </c>
      <c r="O99" s="5" t="s">
        <v>31</v>
      </c>
      <c r="P99" s="5" t="s">
        <v>28</v>
      </c>
      <c r="Q99" s="5" t="s">
        <v>29</v>
      </c>
      <c r="R99" s="5" t="s">
        <v>869</v>
      </c>
      <c r="S99" s="25" t="s">
        <v>876</v>
      </c>
      <c r="T99" s="200"/>
      <c r="U99" s="549"/>
      <c r="V99" s="244"/>
      <c r="W99" s="5"/>
      <c r="X99" s="208"/>
      <c r="Y99" s="5"/>
    </row>
    <row r="100" spans="2:25" x14ac:dyDescent="0.35">
      <c r="B100" s="24" t="s">
        <v>387</v>
      </c>
      <c r="C100" s="6" t="s">
        <v>388</v>
      </c>
      <c r="D100" s="5" t="s">
        <v>389</v>
      </c>
      <c r="E100" s="5" t="s">
        <v>82</v>
      </c>
      <c r="F100" s="5" t="s">
        <v>83</v>
      </c>
      <c r="G100" s="98" t="s">
        <v>817</v>
      </c>
      <c r="H100" s="82" t="s">
        <v>810</v>
      </c>
      <c r="I100" s="181" t="s">
        <v>970</v>
      </c>
      <c r="J100" s="48" t="s">
        <v>817</v>
      </c>
      <c r="K100" s="48" t="s">
        <v>811</v>
      </c>
      <c r="L100" s="48" t="s">
        <v>27</v>
      </c>
      <c r="M100" s="48">
        <v>29</v>
      </c>
      <c r="N100" s="5" t="s">
        <v>30</v>
      </c>
      <c r="O100" s="5" t="s">
        <v>31</v>
      </c>
      <c r="P100" s="5" t="s">
        <v>28</v>
      </c>
      <c r="Q100" s="5" t="s">
        <v>29</v>
      </c>
      <c r="R100" s="5" t="s">
        <v>390</v>
      </c>
      <c r="S100" s="25" t="s">
        <v>391</v>
      </c>
      <c r="T100" s="200"/>
      <c r="U100" s="549"/>
      <c r="V100" s="244"/>
      <c r="W100" s="5"/>
      <c r="X100" s="208"/>
      <c r="Y100" s="5"/>
    </row>
    <row r="101" spans="2:25" x14ac:dyDescent="0.35">
      <c r="B101" s="24" t="s">
        <v>453</v>
      </c>
      <c r="C101" s="6" t="s">
        <v>454</v>
      </c>
      <c r="D101" s="5" t="s">
        <v>455</v>
      </c>
      <c r="E101" s="5" t="s">
        <v>82</v>
      </c>
      <c r="F101" s="5" t="s">
        <v>83</v>
      </c>
      <c r="G101" s="98" t="s">
        <v>817</v>
      </c>
      <c r="H101" s="82" t="s">
        <v>810</v>
      </c>
      <c r="I101" s="181" t="s">
        <v>970</v>
      </c>
      <c r="J101" s="48" t="s">
        <v>817</v>
      </c>
      <c r="K101" s="48" t="s">
        <v>811</v>
      </c>
      <c r="L101" s="48" t="s">
        <v>27</v>
      </c>
      <c r="M101" s="48">
        <v>29</v>
      </c>
      <c r="N101" s="5" t="s">
        <v>30</v>
      </c>
      <c r="O101" s="5" t="s">
        <v>31</v>
      </c>
      <c r="P101" s="5" t="s">
        <v>28</v>
      </c>
      <c r="Q101" s="5" t="s">
        <v>29</v>
      </c>
      <c r="R101" s="5" t="s">
        <v>456</v>
      </c>
      <c r="S101" s="25" t="s">
        <v>457</v>
      </c>
      <c r="T101" s="200"/>
      <c r="U101" s="549"/>
      <c r="V101" s="244"/>
      <c r="W101" s="5"/>
      <c r="X101" s="208"/>
      <c r="Y101" s="5"/>
    </row>
    <row r="102" spans="2:25" x14ac:dyDescent="0.35">
      <c r="B102" s="24" t="s">
        <v>397</v>
      </c>
      <c r="C102" s="6" t="s">
        <v>398</v>
      </c>
      <c r="D102" s="5" t="s">
        <v>399</v>
      </c>
      <c r="E102" s="5" t="s">
        <v>239</v>
      </c>
      <c r="F102" s="5" t="s">
        <v>240</v>
      </c>
      <c r="G102" s="98" t="s">
        <v>817</v>
      </c>
      <c r="H102" s="82" t="s">
        <v>810</v>
      </c>
      <c r="I102" s="181" t="s">
        <v>970</v>
      </c>
      <c r="J102" s="48" t="s">
        <v>817</v>
      </c>
      <c r="K102" s="48" t="s">
        <v>811</v>
      </c>
      <c r="L102" s="48" t="s">
        <v>27</v>
      </c>
      <c r="M102" s="48">
        <v>29</v>
      </c>
      <c r="N102" s="5" t="s">
        <v>30</v>
      </c>
      <c r="O102" s="5" t="s">
        <v>31</v>
      </c>
      <c r="P102" s="5" t="s">
        <v>28</v>
      </c>
      <c r="Q102" s="5" t="s">
        <v>29</v>
      </c>
      <c r="R102" s="5" t="s">
        <v>400</v>
      </c>
      <c r="S102" s="25" t="s">
        <v>401</v>
      </c>
      <c r="T102" s="200"/>
      <c r="U102" s="549"/>
      <c r="V102" s="244"/>
      <c r="W102" s="5"/>
      <c r="X102" s="208"/>
      <c r="Y102" s="5"/>
    </row>
    <row r="103" spans="2:25" x14ac:dyDescent="0.35">
      <c r="B103" s="24" t="s">
        <v>473</v>
      </c>
      <c r="C103" s="6" t="s">
        <v>474</v>
      </c>
      <c r="D103" s="5" t="s">
        <v>475</v>
      </c>
      <c r="E103" s="5" t="s">
        <v>239</v>
      </c>
      <c r="F103" s="5" t="s">
        <v>240</v>
      </c>
      <c r="G103" s="98" t="s">
        <v>817</v>
      </c>
      <c r="H103" s="82" t="s">
        <v>810</v>
      </c>
      <c r="I103" s="181" t="s">
        <v>970</v>
      </c>
      <c r="J103" s="48" t="s">
        <v>817</v>
      </c>
      <c r="K103" s="48" t="s">
        <v>811</v>
      </c>
      <c r="L103" s="48" t="s">
        <v>27</v>
      </c>
      <c r="M103" s="48">
        <v>29</v>
      </c>
      <c r="N103" s="5" t="s">
        <v>30</v>
      </c>
      <c r="O103" s="5" t="s">
        <v>31</v>
      </c>
      <c r="P103" s="5" t="s">
        <v>28</v>
      </c>
      <c r="Q103" s="5" t="s">
        <v>29</v>
      </c>
      <c r="R103" s="5" t="s">
        <v>400</v>
      </c>
      <c r="S103" s="25" t="s">
        <v>476</v>
      </c>
      <c r="T103" s="200"/>
      <c r="U103" s="549"/>
      <c r="V103" s="244"/>
      <c r="W103" s="5"/>
      <c r="X103" s="208"/>
      <c r="Y103" s="5"/>
    </row>
    <row r="104" spans="2:25" x14ac:dyDescent="0.35">
      <c r="B104" s="24" t="s">
        <v>197</v>
      </c>
      <c r="C104" s="6" t="s">
        <v>198</v>
      </c>
      <c r="D104" s="5" t="s">
        <v>199</v>
      </c>
      <c r="E104" s="5" t="s">
        <v>200</v>
      </c>
      <c r="F104" s="5" t="s">
        <v>201</v>
      </c>
      <c r="G104" s="98" t="s">
        <v>817</v>
      </c>
      <c r="H104" s="82" t="s">
        <v>810</v>
      </c>
      <c r="I104" s="181" t="s">
        <v>970</v>
      </c>
      <c r="J104" s="48" t="s">
        <v>817</v>
      </c>
      <c r="K104" s="48" t="s">
        <v>811</v>
      </c>
      <c r="L104" s="48" t="s">
        <v>27</v>
      </c>
      <c r="M104" s="48">
        <v>29</v>
      </c>
      <c r="N104" s="5" t="s">
        <v>30</v>
      </c>
      <c r="O104" s="5" t="s">
        <v>31</v>
      </c>
      <c r="P104" s="5" t="s">
        <v>28</v>
      </c>
      <c r="Q104" s="5" t="s">
        <v>29</v>
      </c>
      <c r="R104" s="5" t="s">
        <v>202</v>
      </c>
      <c r="S104" s="25" t="s">
        <v>203</v>
      </c>
      <c r="T104" s="200"/>
      <c r="U104" s="549"/>
      <c r="V104" s="244"/>
      <c r="W104" s="5"/>
      <c r="X104" s="208"/>
      <c r="Y104" s="5"/>
    </row>
    <row r="105" spans="2:25" x14ac:dyDescent="0.35">
      <c r="B105" s="24" t="s">
        <v>204</v>
      </c>
      <c r="C105" s="6" t="s">
        <v>198</v>
      </c>
      <c r="D105" s="5" t="s">
        <v>205</v>
      </c>
      <c r="E105" s="5" t="s">
        <v>200</v>
      </c>
      <c r="F105" s="5" t="s">
        <v>201</v>
      </c>
      <c r="G105" s="98" t="s">
        <v>817</v>
      </c>
      <c r="H105" s="82" t="s">
        <v>810</v>
      </c>
      <c r="I105" s="181" t="s">
        <v>970</v>
      </c>
      <c r="J105" s="48" t="s">
        <v>817</v>
      </c>
      <c r="K105" s="48" t="s">
        <v>811</v>
      </c>
      <c r="L105" s="48" t="s">
        <v>27</v>
      </c>
      <c r="M105" s="48">
        <v>29</v>
      </c>
      <c r="N105" s="5" t="s">
        <v>30</v>
      </c>
      <c r="O105" s="5" t="s">
        <v>31</v>
      </c>
      <c r="P105" s="5" t="s">
        <v>28</v>
      </c>
      <c r="Q105" s="5" t="s">
        <v>29</v>
      </c>
      <c r="R105" s="5" t="s">
        <v>202</v>
      </c>
      <c r="S105" s="25" t="s">
        <v>206</v>
      </c>
      <c r="T105" s="200"/>
      <c r="U105" s="549"/>
      <c r="V105" s="244"/>
      <c r="W105" s="5"/>
      <c r="X105" s="208"/>
      <c r="Y105" s="5"/>
    </row>
    <row r="106" spans="2:25" x14ac:dyDescent="0.35">
      <c r="B106" s="24" t="s">
        <v>415</v>
      </c>
      <c r="C106" s="6" t="s">
        <v>416</v>
      </c>
      <c r="D106" s="5" t="s">
        <v>417</v>
      </c>
      <c r="E106" s="5" t="s">
        <v>193</v>
      </c>
      <c r="F106" s="5" t="s">
        <v>194</v>
      </c>
      <c r="G106" s="98" t="s">
        <v>817</v>
      </c>
      <c r="H106" s="82" t="s">
        <v>810</v>
      </c>
      <c r="I106" s="181" t="s">
        <v>970</v>
      </c>
      <c r="J106" s="48" t="s">
        <v>817</v>
      </c>
      <c r="K106" s="48" t="s">
        <v>811</v>
      </c>
      <c r="L106" s="48" t="s">
        <v>27</v>
      </c>
      <c r="M106" s="48">
        <v>29</v>
      </c>
      <c r="N106" s="5" t="s">
        <v>30</v>
      </c>
      <c r="O106" s="5" t="s">
        <v>31</v>
      </c>
      <c r="P106" s="5" t="s">
        <v>28</v>
      </c>
      <c r="Q106" s="5" t="s">
        <v>29</v>
      </c>
      <c r="R106" s="5" t="s">
        <v>418</v>
      </c>
      <c r="S106" s="25" t="s">
        <v>419</v>
      </c>
      <c r="T106" s="200"/>
      <c r="U106" s="549"/>
      <c r="V106" s="244"/>
      <c r="W106" s="5"/>
      <c r="X106" s="208"/>
      <c r="Y106" s="5"/>
    </row>
    <row r="107" spans="2:25" x14ac:dyDescent="0.35">
      <c r="B107" s="24" t="s">
        <v>449</v>
      </c>
      <c r="C107" s="6" t="s">
        <v>450</v>
      </c>
      <c r="D107" s="5" t="s">
        <v>451</v>
      </c>
      <c r="E107" s="5" t="s">
        <v>193</v>
      </c>
      <c r="F107" s="5" t="s">
        <v>194</v>
      </c>
      <c r="G107" s="98" t="s">
        <v>817</v>
      </c>
      <c r="H107" s="82" t="s">
        <v>810</v>
      </c>
      <c r="I107" s="181" t="s">
        <v>970</v>
      </c>
      <c r="J107" s="48" t="s">
        <v>817</v>
      </c>
      <c r="K107" s="48" t="s">
        <v>811</v>
      </c>
      <c r="L107" s="48" t="s">
        <v>27</v>
      </c>
      <c r="M107" s="48">
        <v>29</v>
      </c>
      <c r="N107" s="5" t="s">
        <v>30</v>
      </c>
      <c r="O107" s="5" t="s">
        <v>31</v>
      </c>
      <c r="P107" s="5" t="s">
        <v>28</v>
      </c>
      <c r="Q107" s="5" t="s">
        <v>29</v>
      </c>
      <c r="R107" s="5" t="s">
        <v>418</v>
      </c>
      <c r="S107" s="25" t="s">
        <v>452</v>
      </c>
      <c r="T107" s="200"/>
      <c r="U107" s="549"/>
      <c r="V107" s="244"/>
      <c r="W107" s="5"/>
      <c r="X107" s="208"/>
      <c r="Y107" s="5"/>
    </row>
    <row r="108" spans="2:25" x14ac:dyDescent="0.35">
      <c r="B108" s="24" t="s">
        <v>156</v>
      </c>
      <c r="C108" s="6" t="s">
        <v>157</v>
      </c>
      <c r="D108" s="5" t="s">
        <v>158</v>
      </c>
      <c r="E108" s="5" t="s">
        <v>82</v>
      </c>
      <c r="F108" s="5" t="s">
        <v>83</v>
      </c>
      <c r="G108" s="98" t="s">
        <v>817</v>
      </c>
      <c r="H108" s="82" t="s">
        <v>810</v>
      </c>
      <c r="I108" s="181" t="s">
        <v>970</v>
      </c>
      <c r="J108" s="48" t="s">
        <v>817</v>
      </c>
      <c r="K108" s="48" t="s">
        <v>811</v>
      </c>
      <c r="L108" s="48">
        <v>1</v>
      </c>
      <c r="M108" s="48">
        <v>29</v>
      </c>
      <c r="N108" s="5" t="s">
        <v>30</v>
      </c>
      <c r="O108" s="5" t="s">
        <v>31</v>
      </c>
      <c r="P108" s="5" t="s">
        <v>28</v>
      </c>
      <c r="Q108" s="5" t="s">
        <v>29</v>
      </c>
      <c r="R108" s="5" t="s">
        <v>161</v>
      </c>
      <c r="S108" s="25" t="s">
        <v>162</v>
      </c>
      <c r="T108" s="200"/>
      <c r="U108" s="549"/>
      <c r="V108" s="244"/>
      <c r="W108" s="5"/>
      <c r="X108" s="208"/>
      <c r="Y108" s="5"/>
    </row>
    <row r="109" spans="2:25" x14ac:dyDescent="0.35">
      <c r="B109" s="24" t="s">
        <v>163</v>
      </c>
      <c r="C109" s="6" t="s">
        <v>164</v>
      </c>
      <c r="D109" s="5" t="s">
        <v>165</v>
      </c>
      <c r="E109" s="5" t="s">
        <v>82</v>
      </c>
      <c r="F109" s="5" t="s">
        <v>83</v>
      </c>
      <c r="G109" s="98" t="s">
        <v>817</v>
      </c>
      <c r="H109" s="82" t="s">
        <v>810</v>
      </c>
      <c r="I109" s="181" t="s">
        <v>970</v>
      </c>
      <c r="J109" s="48" t="s">
        <v>817</v>
      </c>
      <c r="K109" s="48" t="s">
        <v>811</v>
      </c>
      <c r="L109" s="48" t="s">
        <v>27</v>
      </c>
      <c r="M109" s="48">
        <v>29</v>
      </c>
      <c r="N109" s="5" t="s">
        <v>30</v>
      </c>
      <c r="O109" s="5" t="s">
        <v>31</v>
      </c>
      <c r="P109" s="5" t="s">
        <v>28</v>
      </c>
      <c r="Q109" s="5" t="s">
        <v>29</v>
      </c>
      <c r="R109" s="5" t="s">
        <v>161</v>
      </c>
      <c r="S109" s="25" t="s">
        <v>166</v>
      </c>
      <c r="T109" s="200"/>
      <c r="U109" s="549"/>
      <c r="V109" s="244"/>
      <c r="W109" s="5"/>
      <c r="X109" s="208"/>
      <c r="Y109" s="5"/>
    </row>
    <row r="110" spans="2:25" x14ac:dyDescent="0.35">
      <c r="B110" s="24" t="s">
        <v>115</v>
      </c>
      <c r="C110" s="6" t="s">
        <v>116</v>
      </c>
      <c r="D110" s="5" t="s">
        <v>117</v>
      </c>
      <c r="E110" s="5" t="s">
        <v>110</v>
      </c>
      <c r="F110" s="5" t="s">
        <v>111</v>
      </c>
      <c r="G110" s="98" t="s">
        <v>817</v>
      </c>
      <c r="H110" s="82" t="s">
        <v>810</v>
      </c>
      <c r="I110" s="181" t="s">
        <v>970</v>
      </c>
      <c r="J110" s="48" t="s">
        <v>817</v>
      </c>
      <c r="K110" s="48" t="s">
        <v>811</v>
      </c>
      <c r="L110" s="48" t="s">
        <v>27</v>
      </c>
      <c r="M110" s="48">
        <v>29</v>
      </c>
      <c r="N110" s="5" t="s">
        <v>30</v>
      </c>
      <c r="O110" s="5" t="s">
        <v>31</v>
      </c>
      <c r="P110" s="5" t="s">
        <v>28</v>
      </c>
      <c r="Q110" s="5" t="s">
        <v>29</v>
      </c>
      <c r="R110" s="5" t="s">
        <v>113</v>
      </c>
      <c r="S110" s="25" t="s">
        <v>118</v>
      </c>
      <c r="T110" s="200"/>
      <c r="U110" s="549"/>
      <c r="V110" s="244"/>
      <c r="W110" s="5"/>
      <c r="X110" s="208"/>
      <c r="Y110" s="5"/>
    </row>
    <row r="111" spans="2:25" x14ac:dyDescent="0.35">
      <c r="B111" s="24" t="s">
        <v>107</v>
      </c>
      <c r="C111" s="6" t="s">
        <v>108</v>
      </c>
      <c r="D111" s="5" t="s">
        <v>109</v>
      </c>
      <c r="E111" s="5" t="s">
        <v>110</v>
      </c>
      <c r="F111" s="5" t="s">
        <v>111</v>
      </c>
      <c r="G111" s="98" t="s">
        <v>817</v>
      </c>
      <c r="H111" s="82" t="s">
        <v>810</v>
      </c>
      <c r="I111" s="181" t="s">
        <v>970</v>
      </c>
      <c r="J111" s="48" t="s">
        <v>817</v>
      </c>
      <c r="K111" s="48" t="s">
        <v>811</v>
      </c>
      <c r="L111" s="48" t="s">
        <v>27</v>
      </c>
      <c r="M111" s="48">
        <v>29</v>
      </c>
      <c r="N111" s="5" t="s">
        <v>30</v>
      </c>
      <c r="O111" s="5" t="s">
        <v>31</v>
      </c>
      <c r="P111" s="5" t="s">
        <v>28</v>
      </c>
      <c r="Q111" s="5" t="s">
        <v>29</v>
      </c>
      <c r="R111" s="5" t="s">
        <v>113</v>
      </c>
      <c r="S111" s="25" t="s">
        <v>114</v>
      </c>
      <c r="T111" s="200"/>
      <c r="U111" s="549"/>
      <c r="V111" s="244"/>
      <c r="W111" s="5"/>
      <c r="X111" s="208"/>
      <c r="Y111" s="5"/>
    </row>
    <row r="112" spans="2:25" x14ac:dyDescent="0.35">
      <c r="B112" s="24" t="s">
        <v>877</v>
      </c>
      <c r="C112" s="6" t="s">
        <v>878</v>
      </c>
      <c r="D112" s="5" t="s">
        <v>879</v>
      </c>
      <c r="E112" s="5" t="s">
        <v>176</v>
      </c>
      <c r="F112" s="5" t="s">
        <v>177</v>
      </c>
      <c r="G112" s="98" t="s">
        <v>817</v>
      </c>
      <c r="H112" s="82" t="s">
        <v>810</v>
      </c>
      <c r="I112" s="181" t="s">
        <v>970</v>
      </c>
      <c r="J112" s="48" t="s">
        <v>817</v>
      </c>
      <c r="K112" s="48" t="s">
        <v>811</v>
      </c>
      <c r="L112" s="48" t="s">
        <v>27</v>
      </c>
      <c r="M112" s="48">
        <v>29</v>
      </c>
      <c r="N112" s="5" t="s">
        <v>30</v>
      </c>
      <c r="O112" s="5" t="s">
        <v>31</v>
      </c>
      <c r="P112" s="5" t="s">
        <v>28</v>
      </c>
      <c r="Q112" s="5" t="s">
        <v>29</v>
      </c>
      <c r="R112" s="5" t="s">
        <v>874</v>
      </c>
      <c r="S112" s="25" t="s">
        <v>880</v>
      </c>
      <c r="T112" s="200"/>
      <c r="U112" s="549"/>
      <c r="V112" s="244"/>
      <c r="W112" s="5"/>
      <c r="X112" s="208"/>
      <c r="Y112" s="5"/>
    </row>
    <row r="113" spans="2:25" x14ac:dyDescent="0.35">
      <c r="B113" s="24" t="s">
        <v>871</v>
      </c>
      <c r="C113" s="6" t="s">
        <v>872</v>
      </c>
      <c r="D113" s="5" t="s">
        <v>873</v>
      </c>
      <c r="E113" s="5" t="s">
        <v>176</v>
      </c>
      <c r="F113" s="5" t="s">
        <v>177</v>
      </c>
      <c r="G113" s="98" t="s">
        <v>817</v>
      </c>
      <c r="H113" s="82" t="s">
        <v>810</v>
      </c>
      <c r="I113" s="181" t="s">
        <v>970</v>
      </c>
      <c r="J113" s="48" t="s">
        <v>817</v>
      </c>
      <c r="K113" s="48" t="s">
        <v>811</v>
      </c>
      <c r="L113" s="48" t="s">
        <v>27</v>
      </c>
      <c r="M113" s="48">
        <v>29</v>
      </c>
      <c r="N113" s="5" t="s">
        <v>30</v>
      </c>
      <c r="O113" s="5" t="s">
        <v>31</v>
      </c>
      <c r="P113" s="5" t="s">
        <v>28</v>
      </c>
      <c r="Q113" s="5" t="s">
        <v>29</v>
      </c>
      <c r="R113" s="5" t="s">
        <v>874</v>
      </c>
      <c r="S113" s="25" t="s">
        <v>875</v>
      </c>
      <c r="T113" s="200"/>
      <c r="U113" s="549"/>
      <c r="V113" s="244"/>
      <c r="W113" s="5"/>
      <c r="X113" s="208"/>
      <c r="Y113" s="5"/>
    </row>
    <row r="114" spans="2:25" x14ac:dyDescent="0.35">
      <c r="B114" s="24" t="s">
        <v>49</v>
      </c>
      <c r="C114" s="6" t="s">
        <v>50</v>
      </c>
      <c r="D114" s="5" t="s">
        <v>51</v>
      </c>
      <c r="E114" s="5" t="s">
        <v>52</v>
      </c>
      <c r="F114" s="5" t="s">
        <v>53</v>
      </c>
      <c r="G114" s="98" t="s">
        <v>817</v>
      </c>
      <c r="H114" s="82" t="s">
        <v>364</v>
      </c>
      <c r="I114" s="178" t="s">
        <v>971</v>
      </c>
      <c r="J114" s="48" t="s">
        <v>817</v>
      </c>
      <c r="K114" s="48" t="s">
        <v>881</v>
      </c>
      <c r="L114" s="528" t="s">
        <v>1008</v>
      </c>
      <c r="M114" s="528" t="s">
        <v>1010</v>
      </c>
      <c r="N114" s="5" t="s">
        <v>30</v>
      </c>
      <c r="O114" s="5" t="s">
        <v>31</v>
      </c>
      <c r="P114" s="5" t="s">
        <v>57</v>
      </c>
      <c r="Q114" s="5" t="s">
        <v>58</v>
      </c>
      <c r="R114" s="5" t="s">
        <v>59</v>
      </c>
      <c r="S114" s="25" t="s">
        <v>60</v>
      </c>
      <c r="T114" s="200"/>
      <c r="U114" s="549"/>
      <c r="V114" s="244"/>
      <c r="W114" s="5"/>
      <c r="X114" s="208"/>
      <c r="Y114" s="5"/>
    </row>
    <row r="115" spans="2:25" x14ac:dyDescent="0.35">
      <c r="B115" s="187" t="s">
        <v>61</v>
      </c>
      <c r="C115" s="8" t="s">
        <v>62</v>
      </c>
      <c r="D115" s="7" t="s">
        <v>63</v>
      </c>
      <c r="E115" s="7" t="s">
        <v>52</v>
      </c>
      <c r="F115" s="7" t="s">
        <v>53</v>
      </c>
      <c r="G115" s="99" t="s">
        <v>817</v>
      </c>
      <c r="H115" s="83" t="s">
        <v>364</v>
      </c>
      <c r="I115" s="188" t="s">
        <v>971</v>
      </c>
      <c r="J115" s="49" t="s">
        <v>817</v>
      </c>
      <c r="K115" s="49" t="s">
        <v>881</v>
      </c>
      <c r="L115" s="567"/>
      <c r="M115" s="567"/>
      <c r="N115" s="7" t="s">
        <v>30</v>
      </c>
      <c r="O115" s="7" t="s">
        <v>31</v>
      </c>
      <c r="P115" s="7" t="s">
        <v>57</v>
      </c>
      <c r="Q115" s="22" t="s">
        <v>58</v>
      </c>
      <c r="R115" s="22" t="s">
        <v>59</v>
      </c>
      <c r="S115" s="23" t="s">
        <v>64</v>
      </c>
      <c r="T115" s="199"/>
      <c r="U115" s="550"/>
      <c r="V115" s="240"/>
      <c r="W115" s="22"/>
      <c r="X115" s="205"/>
      <c r="Y115" s="5"/>
    </row>
    <row r="116" spans="2:25" s="118" customFormat="1" ht="58" x14ac:dyDescent="0.35">
      <c r="B116" s="464" t="s">
        <v>1161</v>
      </c>
      <c r="C116" s="486"/>
      <c r="D116" s="468"/>
      <c r="E116" s="468"/>
      <c r="F116" s="468"/>
      <c r="G116" s="470" t="s">
        <v>817</v>
      </c>
      <c r="H116" s="471">
        <v>0.69444444444444453</v>
      </c>
      <c r="I116" s="493" t="s">
        <v>970</v>
      </c>
      <c r="J116" s="494"/>
      <c r="K116" s="494"/>
      <c r="L116" s="473" t="s">
        <v>1162</v>
      </c>
      <c r="M116" s="113">
        <v>7132</v>
      </c>
      <c r="N116" s="468" t="s">
        <v>30</v>
      </c>
      <c r="O116" s="468"/>
      <c r="P116" s="476" t="s">
        <v>824</v>
      </c>
      <c r="S116" s="337"/>
      <c r="T116" s="201">
        <v>0.57291666666666663</v>
      </c>
      <c r="U116" s="503" t="s">
        <v>1001</v>
      </c>
      <c r="V116" s="256">
        <v>1</v>
      </c>
      <c r="W116" s="301" t="s">
        <v>992</v>
      </c>
      <c r="X116" s="497">
        <f>189/2</f>
        <v>94.5</v>
      </c>
      <c r="Y116" s="495" t="s">
        <v>1163</v>
      </c>
    </row>
    <row r="117" spans="2:25" x14ac:dyDescent="0.35">
      <c r="B117" s="16" t="s">
        <v>533</v>
      </c>
      <c r="C117" s="17" t="s">
        <v>534</v>
      </c>
      <c r="D117" s="18" t="s">
        <v>535</v>
      </c>
      <c r="E117" s="18" t="s">
        <v>523</v>
      </c>
      <c r="F117" s="18" t="s">
        <v>514</v>
      </c>
      <c r="G117" s="101" t="s">
        <v>817</v>
      </c>
      <c r="H117" s="84" t="s">
        <v>882</v>
      </c>
      <c r="I117" s="197" t="s">
        <v>971</v>
      </c>
      <c r="J117" s="50" t="s">
        <v>817</v>
      </c>
      <c r="K117" s="50" t="s">
        <v>883</v>
      </c>
      <c r="L117" s="50" t="s">
        <v>538</v>
      </c>
      <c r="M117" s="50">
        <v>355</v>
      </c>
      <c r="N117" s="18" t="s">
        <v>30</v>
      </c>
      <c r="O117" s="18" t="s">
        <v>31</v>
      </c>
      <c r="P117" s="18" t="s">
        <v>523</v>
      </c>
      <c r="Q117" s="18" t="s">
        <v>514</v>
      </c>
      <c r="R117" s="18" t="s">
        <v>241</v>
      </c>
      <c r="S117" s="19" t="s">
        <v>242</v>
      </c>
      <c r="T117" s="183">
        <v>0.59375</v>
      </c>
      <c r="U117" s="548" t="s">
        <v>1001</v>
      </c>
      <c r="V117" s="239">
        <v>4</v>
      </c>
      <c r="W117" s="29" t="s">
        <v>974</v>
      </c>
      <c r="X117" s="206">
        <f>202</f>
        <v>202</v>
      </c>
      <c r="Y117" s="5"/>
    </row>
    <row r="118" spans="2:25" x14ac:dyDescent="0.35">
      <c r="B118" s="24" t="s">
        <v>539</v>
      </c>
      <c r="C118" s="6" t="s">
        <v>540</v>
      </c>
      <c r="D118" s="5" t="s">
        <v>541</v>
      </c>
      <c r="E118" s="5" t="s">
        <v>523</v>
      </c>
      <c r="F118" s="5" t="s">
        <v>514</v>
      </c>
      <c r="G118" s="98" t="s">
        <v>817</v>
      </c>
      <c r="H118" s="82" t="s">
        <v>882</v>
      </c>
      <c r="I118" s="178" t="s">
        <v>971</v>
      </c>
      <c r="J118" s="48" t="s">
        <v>817</v>
      </c>
      <c r="K118" s="48" t="s">
        <v>883</v>
      </c>
      <c r="L118" s="48" t="s">
        <v>538</v>
      </c>
      <c r="M118" s="48">
        <v>355</v>
      </c>
      <c r="N118" s="5" t="s">
        <v>30</v>
      </c>
      <c r="O118" s="5" t="s">
        <v>31</v>
      </c>
      <c r="P118" s="5" t="s">
        <v>523</v>
      </c>
      <c r="Q118" s="5" t="s">
        <v>514</v>
      </c>
      <c r="R118" s="5" t="s">
        <v>241</v>
      </c>
      <c r="S118" s="25" t="s">
        <v>242</v>
      </c>
      <c r="T118" s="200"/>
      <c r="U118" s="549"/>
      <c r="V118" s="244"/>
      <c r="W118" s="5"/>
      <c r="X118" s="208"/>
      <c r="Y118" s="5"/>
    </row>
    <row r="119" spans="2:25" x14ac:dyDescent="0.35">
      <c r="B119" s="26" t="s">
        <v>1051</v>
      </c>
      <c r="C119" s="6"/>
      <c r="D119" s="5"/>
      <c r="E119" s="5"/>
      <c r="F119" s="5"/>
      <c r="G119" s="98" t="s">
        <v>817</v>
      </c>
      <c r="H119" s="82" t="s">
        <v>882</v>
      </c>
      <c r="I119" s="178" t="s">
        <v>971</v>
      </c>
      <c r="J119" s="48" t="s">
        <v>817</v>
      </c>
      <c r="K119" s="48" t="s">
        <v>883</v>
      </c>
      <c r="L119" s="48" t="s">
        <v>538</v>
      </c>
      <c r="M119" s="48">
        <v>355</v>
      </c>
      <c r="N119" s="5" t="s">
        <v>30</v>
      </c>
      <c r="O119" s="5" t="s">
        <v>31</v>
      </c>
      <c r="P119" s="5" t="s">
        <v>523</v>
      </c>
      <c r="Q119" s="5"/>
      <c r="R119" s="5"/>
      <c r="S119" s="25"/>
      <c r="T119" s="200"/>
      <c r="U119" s="549"/>
      <c r="V119" s="244"/>
      <c r="W119" s="5"/>
      <c r="X119" s="208"/>
      <c r="Y119" s="301" t="s">
        <v>1043</v>
      </c>
    </row>
    <row r="120" spans="2:25" x14ac:dyDescent="0.35">
      <c r="B120" s="366" t="s">
        <v>1037</v>
      </c>
      <c r="C120" s="8"/>
      <c r="D120" s="7"/>
      <c r="E120" s="7"/>
      <c r="F120" s="7"/>
      <c r="G120" s="99" t="s">
        <v>817</v>
      </c>
      <c r="H120" s="83" t="s">
        <v>882</v>
      </c>
      <c r="I120" s="188" t="s">
        <v>971</v>
      </c>
      <c r="J120" s="49" t="s">
        <v>817</v>
      </c>
      <c r="K120" s="49" t="s">
        <v>883</v>
      </c>
      <c r="L120" s="49" t="s">
        <v>538</v>
      </c>
      <c r="M120" s="49">
        <v>355</v>
      </c>
      <c r="N120" s="7" t="s">
        <v>30</v>
      </c>
      <c r="O120" s="7" t="s">
        <v>31</v>
      </c>
      <c r="P120" s="7" t="s">
        <v>523</v>
      </c>
      <c r="Q120" s="7"/>
      <c r="R120" s="7"/>
      <c r="S120" s="100"/>
      <c r="T120" s="202"/>
      <c r="U120" s="550"/>
      <c r="V120" s="245"/>
      <c r="W120" s="7"/>
      <c r="X120" s="209"/>
      <c r="Y120" s="301" t="s">
        <v>1043</v>
      </c>
    </row>
    <row r="121" spans="2:25" s="118" customFormat="1" ht="19" customHeight="1" x14ac:dyDescent="0.35">
      <c r="B121" s="108" t="s">
        <v>489</v>
      </c>
      <c r="C121" s="109" t="s">
        <v>490</v>
      </c>
      <c r="D121" s="110" t="s">
        <v>491</v>
      </c>
      <c r="E121" s="110" t="s">
        <v>492</v>
      </c>
      <c r="F121" s="110" t="s">
        <v>493</v>
      </c>
      <c r="G121" s="111" t="s">
        <v>817</v>
      </c>
      <c r="H121" s="112" t="s">
        <v>884</v>
      </c>
      <c r="I121" s="440" t="s">
        <v>971</v>
      </c>
      <c r="J121" s="113" t="s">
        <v>817</v>
      </c>
      <c r="K121" s="113" t="s">
        <v>885</v>
      </c>
      <c r="L121" s="113" t="s">
        <v>70</v>
      </c>
      <c r="M121" s="113">
        <v>561</v>
      </c>
      <c r="N121" s="110" t="s">
        <v>30</v>
      </c>
      <c r="O121" s="110" t="s">
        <v>31</v>
      </c>
      <c r="P121" s="110" t="s">
        <v>71</v>
      </c>
      <c r="Q121" s="110" t="s">
        <v>72</v>
      </c>
      <c r="R121" s="110" t="s">
        <v>241</v>
      </c>
      <c r="S121" s="115" t="s">
        <v>242</v>
      </c>
      <c r="T121" s="580">
        <v>0.67361111111111116</v>
      </c>
      <c r="U121" s="530" t="s">
        <v>1001</v>
      </c>
      <c r="V121" s="451">
        <v>4</v>
      </c>
      <c r="W121" s="265" t="s">
        <v>974</v>
      </c>
      <c r="X121" s="206">
        <f>202</f>
        <v>202</v>
      </c>
      <c r="Y121" s="167"/>
    </row>
    <row r="122" spans="2:25" s="118" customFormat="1" ht="19" customHeight="1" x14ac:dyDescent="0.35">
      <c r="B122" s="169" t="s">
        <v>495</v>
      </c>
      <c r="C122" s="170" t="s">
        <v>496</v>
      </c>
      <c r="D122" s="167" t="s">
        <v>497</v>
      </c>
      <c r="E122" s="167" t="s">
        <v>492</v>
      </c>
      <c r="F122" s="167" t="s">
        <v>493</v>
      </c>
      <c r="G122" s="171" t="s">
        <v>817</v>
      </c>
      <c r="H122" s="172" t="s">
        <v>884</v>
      </c>
      <c r="I122" s="445" t="s">
        <v>971</v>
      </c>
      <c r="J122" s="174" t="s">
        <v>817</v>
      </c>
      <c r="K122" s="174" t="s">
        <v>885</v>
      </c>
      <c r="L122" s="174" t="s">
        <v>70</v>
      </c>
      <c r="M122" s="174">
        <v>561</v>
      </c>
      <c r="N122" s="167" t="s">
        <v>30</v>
      </c>
      <c r="O122" s="167" t="s">
        <v>31</v>
      </c>
      <c r="P122" s="167" t="s">
        <v>71</v>
      </c>
      <c r="Q122" s="121" t="s">
        <v>72</v>
      </c>
      <c r="R122" s="121" t="s">
        <v>241</v>
      </c>
      <c r="S122" s="124" t="s">
        <v>242</v>
      </c>
      <c r="T122" s="555"/>
      <c r="U122" s="562"/>
      <c r="V122" s="256"/>
      <c r="W122" s="439"/>
      <c r="X122" s="223"/>
      <c r="Y122" s="167"/>
    </row>
    <row r="123" spans="2:25" s="118" customFormat="1" ht="19" customHeight="1" x14ac:dyDescent="0.35">
      <c r="B123" s="444" t="s">
        <v>1116</v>
      </c>
      <c r="C123" s="170"/>
      <c r="D123" s="167"/>
      <c r="E123" s="167"/>
      <c r="F123" s="449" t="s">
        <v>1115</v>
      </c>
      <c r="G123" s="171" t="s">
        <v>817</v>
      </c>
      <c r="H123" s="450">
        <v>0.80555555555555547</v>
      </c>
      <c r="I123" s="445" t="s">
        <v>971</v>
      </c>
      <c r="J123" s="174" t="s">
        <v>817</v>
      </c>
      <c r="K123" s="446" t="s">
        <v>1118</v>
      </c>
      <c r="L123" s="174" t="s">
        <v>1113</v>
      </c>
      <c r="M123" s="174">
        <v>1816</v>
      </c>
      <c r="N123" s="167" t="s">
        <v>30</v>
      </c>
      <c r="O123" s="167" t="s">
        <v>31</v>
      </c>
      <c r="P123" s="449" t="s">
        <v>1114</v>
      </c>
      <c r="S123" s="337"/>
      <c r="T123" s="555"/>
      <c r="U123" s="562"/>
      <c r="V123" s="256"/>
      <c r="W123" s="439"/>
      <c r="X123" s="223"/>
      <c r="Y123" s="301" t="s">
        <v>1112</v>
      </c>
    </row>
    <row r="124" spans="2:25" s="118" customFormat="1" ht="19" customHeight="1" x14ac:dyDescent="0.35">
      <c r="B124" s="448" t="s">
        <v>1117</v>
      </c>
      <c r="C124" s="120"/>
      <c r="D124" s="121"/>
      <c r="E124" s="121"/>
      <c r="F124" s="452" t="s">
        <v>1115</v>
      </c>
      <c r="G124" s="122" t="s">
        <v>817</v>
      </c>
      <c r="H124" s="453">
        <v>0.80555555555555547</v>
      </c>
      <c r="I124" s="441" t="s">
        <v>971</v>
      </c>
      <c r="J124" s="442" t="s">
        <v>817</v>
      </c>
      <c r="K124" s="454" t="s">
        <v>1118</v>
      </c>
      <c r="L124" s="442" t="s">
        <v>1113</v>
      </c>
      <c r="M124" s="442">
        <v>1816</v>
      </c>
      <c r="N124" s="121" t="s">
        <v>30</v>
      </c>
      <c r="O124" s="121" t="s">
        <v>31</v>
      </c>
      <c r="P124" s="452" t="s">
        <v>1114</v>
      </c>
      <c r="Q124" s="176"/>
      <c r="R124" s="176"/>
      <c r="S124" s="447"/>
      <c r="T124" s="556"/>
      <c r="U124" s="532"/>
      <c r="V124" s="435"/>
      <c r="W124" s="436"/>
      <c r="X124" s="437"/>
      <c r="Y124" s="301" t="s">
        <v>1112</v>
      </c>
    </row>
    <row r="125" spans="2:25" s="118" customFormat="1" ht="28" customHeight="1" x14ac:dyDescent="0.35">
      <c r="B125" s="374" t="s">
        <v>517</v>
      </c>
      <c r="C125" s="375" t="s">
        <v>518</v>
      </c>
      <c r="D125" s="293" t="s">
        <v>519</v>
      </c>
      <c r="E125" s="293" t="s">
        <v>513</v>
      </c>
      <c r="F125" s="293" t="s">
        <v>514</v>
      </c>
      <c r="G125" s="376" t="s">
        <v>817</v>
      </c>
      <c r="H125" s="377" t="s">
        <v>886</v>
      </c>
      <c r="I125" s="189" t="s">
        <v>970</v>
      </c>
      <c r="J125" s="378" t="s">
        <v>817</v>
      </c>
      <c r="K125" s="378" t="s">
        <v>887</v>
      </c>
      <c r="L125" s="378" t="s">
        <v>516</v>
      </c>
      <c r="M125" s="378">
        <v>2430</v>
      </c>
      <c r="N125" s="293" t="s">
        <v>30</v>
      </c>
      <c r="O125" s="293" t="s">
        <v>31</v>
      </c>
      <c r="P125" s="293" t="s">
        <v>513</v>
      </c>
      <c r="Q125" s="293" t="s">
        <v>514</v>
      </c>
      <c r="R125" s="293" t="s">
        <v>241</v>
      </c>
      <c r="S125" s="379" t="s">
        <v>242</v>
      </c>
      <c r="T125" s="555">
        <v>0.79166666666666663</v>
      </c>
      <c r="U125" s="546" t="s">
        <v>1001</v>
      </c>
      <c r="V125" s="553">
        <v>2</v>
      </c>
      <c r="W125" s="554" t="s">
        <v>992</v>
      </c>
      <c r="X125" s="537">
        <v>189</v>
      </c>
      <c r="Y125" s="167"/>
    </row>
    <row r="126" spans="2:25" s="118" customFormat="1" ht="28" customHeight="1" x14ac:dyDescent="0.35">
      <c r="B126" s="119" t="s">
        <v>524</v>
      </c>
      <c r="C126" s="120" t="s">
        <v>525</v>
      </c>
      <c r="D126" s="121" t="s">
        <v>526</v>
      </c>
      <c r="E126" s="121" t="s">
        <v>513</v>
      </c>
      <c r="F126" s="121" t="s">
        <v>514</v>
      </c>
      <c r="G126" s="122" t="s">
        <v>817</v>
      </c>
      <c r="H126" s="123" t="s">
        <v>886</v>
      </c>
      <c r="I126" s="196" t="s">
        <v>970</v>
      </c>
      <c r="J126" s="442" t="s">
        <v>817</v>
      </c>
      <c r="K126" s="442" t="s">
        <v>887</v>
      </c>
      <c r="L126" s="442" t="s">
        <v>516</v>
      </c>
      <c r="M126" s="442">
        <v>2430</v>
      </c>
      <c r="N126" s="121" t="s">
        <v>30</v>
      </c>
      <c r="O126" s="121" t="s">
        <v>31</v>
      </c>
      <c r="P126" s="121" t="s">
        <v>513</v>
      </c>
      <c r="Q126" s="121" t="s">
        <v>514</v>
      </c>
      <c r="R126" s="121" t="s">
        <v>241</v>
      </c>
      <c r="S126" s="124" t="s">
        <v>242</v>
      </c>
      <c r="T126" s="556"/>
      <c r="U126" s="547"/>
      <c r="V126" s="542"/>
      <c r="W126" s="540"/>
      <c r="X126" s="538"/>
      <c r="Y126" s="167"/>
    </row>
    <row r="127" spans="2:25" s="118" customFormat="1" x14ac:dyDescent="0.35">
      <c r="C127" s="297"/>
      <c r="G127" s="443"/>
      <c r="H127" s="298"/>
      <c r="I127" s="298"/>
      <c r="J127" s="299"/>
      <c r="K127" s="299"/>
      <c r="L127" s="299"/>
      <c r="M127" s="299"/>
      <c r="T127" s="438"/>
      <c r="V127" s="256"/>
      <c r="X127" s="299"/>
      <c r="Y127" s="167"/>
    </row>
    <row r="128" spans="2:25" x14ac:dyDescent="0.35">
      <c r="B128" s="213" t="s">
        <v>1014</v>
      </c>
      <c r="C128" s="13"/>
      <c r="G128" s="155"/>
      <c r="I128" s="491"/>
      <c r="Y128" s="5"/>
    </row>
    <row r="129" spans="1:25" s="118" customFormat="1" ht="43.5" x14ac:dyDescent="0.35">
      <c r="B129" s="464" t="s">
        <v>1146</v>
      </c>
      <c r="C129" s="486"/>
      <c r="D129" s="468"/>
      <c r="E129" s="467" t="s">
        <v>82</v>
      </c>
      <c r="F129" s="467" t="s">
        <v>83</v>
      </c>
      <c r="G129" s="492">
        <v>45221</v>
      </c>
      <c r="H129" s="483" t="s">
        <v>1147</v>
      </c>
      <c r="I129" s="493" t="s">
        <v>970</v>
      </c>
      <c r="J129" s="494"/>
      <c r="K129" s="494"/>
      <c r="L129" s="473" t="s">
        <v>978</v>
      </c>
      <c r="M129" s="473" t="s">
        <v>999</v>
      </c>
      <c r="N129" s="468" t="s">
        <v>30</v>
      </c>
      <c r="O129" s="468" t="s">
        <v>31</v>
      </c>
      <c r="P129" s="468" t="s">
        <v>86</v>
      </c>
      <c r="Q129" s="468"/>
      <c r="R129" s="468"/>
      <c r="S129" s="468"/>
      <c r="T129" s="475" t="s">
        <v>1148</v>
      </c>
      <c r="U129" s="479" t="s">
        <v>1150</v>
      </c>
      <c r="V129" s="496">
        <v>1</v>
      </c>
      <c r="W129" s="467" t="s">
        <v>992</v>
      </c>
      <c r="X129" s="497">
        <f>189/2</f>
        <v>94.5</v>
      </c>
      <c r="Y129" s="495" t="s">
        <v>1149</v>
      </c>
    </row>
    <row r="130" spans="1:25" x14ac:dyDescent="0.35">
      <c r="A130">
        <v>1</v>
      </c>
      <c r="B130" s="38" t="s">
        <v>236</v>
      </c>
      <c r="C130" s="39" t="s">
        <v>237</v>
      </c>
      <c r="D130" s="38" t="s">
        <v>238</v>
      </c>
      <c r="E130" s="38" t="s">
        <v>239</v>
      </c>
      <c r="F130" s="38" t="s">
        <v>240</v>
      </c>
      <c r="G130" s="94" t="s">
        <v>888</v>
      </c>
      <c r="H130" s="80" t="s">
        <v>659</v>
      </c>
      <c r="I130" s="95"/>
      <c r="J130" s="58" t="s">
        <v>888</v>
      </c>
      <c r="K130" s="58" t="s">
        <v>810</v>
      </c>
      <c r="L130" s="58" t="s">
        <v>27</v>
      </c>
      <c r="M130" s="58">
        <v>9597</v>
      </c>
      <c r="N130" s="38" t="s">
        <v>30</v>
      </c>
      <c r="O130" s="38" t="s">
        <v>31</v>
      </c>
      <c r="P130" s="38" t="s">
        <v>99</v>
      </c>
      <c r="Q130" s="38" t="s">
        <v>100</v>
      </c>
      <c r="R130" s="38" t="s">
        <v>241</v>
      </c>
      <c r="S130" s="38" t="s">
        <v>242</v>
      </c>
      <c r="T130" s="65"/>
      <c r="U130" s="38"/>
      <c r="V130" s="247"/>
      <c r="W130" s="38"/>
      <c r="X130" s="58"/>
      <c r="Y130" s="38" t="s">
        <v>955</v>
      </c>
    </row>
    <row r="131" spans="1:25" x14ac:dyDescent="0.35">
      <c r="A131">
        <v>2</v>
      </c>
      <c r="B131" s="40" t="s">
        <v>243</v>
      </c>
      <c r="C131" s="41" t="s">
        <v>244</v>
      </c>
      <c r="D131" s="40" t="s">
        <v>245</v>
      </c>
      <c r="E131" s="40" t="s">
        <v>239</v>
      </c>
      <c r="F131" s="40" t="s">
        <v>240</v>
      </c>
      <c r="G131" s="96" t="s">
        <v>888</v>
      </c>
      <c r="H131" s="81" t="s">
        <v>659</v>
      </c>
      <c r="I131" s="97"/>
      <c r="J131" s="52" t="s">
        <v>888</v>
      </c>
      <c r="K131" s="52" t="s">
        <v>810</v>
      </c>
      <c r="L131" s="52" t="s">
        <v>27</v>
      </c>
      <c r="M131" s="52">
        <v>9597</v>
      </c>
      <c r="N131" s="40" t="s">
        <v>30</v>
      </c>
      <c r="O131" s="40" t="s">
        <v>31</v>
      </c>
      <c r="P131" s="40" t="s">
        <v>99</v>
      </c>
      <c r="Q131" s="40" t="s">
        <v>100</v>
      </c>
      <c r="R131" s="40" t="s">
        <v>241</v>
      </c>
      <c r="S131" s="40" t="s">
        <v>242</v>
      </c>
      <c r="T131" s="65"/>
      <c r="U131" s="38"/>
      <c r="V131" s="247"/>
      <c r="W131" s="38"/>
      <c r="X131" s="58"/>
      <c r="Y131" s="38" t="s">
        <v>955</v>
      </c>
    </row>
    <row r="132" spans="1:25" x14ac:dyDescent="0.35">
      <c r="A132">
        <v>3</v>
      </c>
      <c r="B132" s="40" t="s">
        <v>725</v>
      </c>
      <c r="C132" s="41" t="s">
        <v>726</v>
      </c>
      <c r="D132" s="40" t="s">
        <v>727</v>
      </c>
      <c r="E132" s="40" t="s">
        <v>82</v>
      </c>
      <c r="F132" s="40" t="s">
        <v>83</v>
      </c>
      <c r="G132" s="96" t="s">
        <v>888</v>
      </c>
      <c r="H132" s="81" t="s">
        <v>659</v>
      </c>
      <c r="I132" s="97"/>
      <c r="J132" s="52" t="s">
        <v>888</v>
      </c>
      <c r="K132" s="52" t="s">
        <v>810</v>
      </c>
      <c r="L132" s="52" t="s">
        <v>27</v>
      </c>
      <c r="M132" s="52">
        <v>9597</v>
      </c>
      <c r="N132" s="40" t="s">
        <v>30</v>
      </c>
      <c r="O132" s="40" t="s">
        <v>31</v>
      </c>
      <c r="P132" s="40" t="s">
        <v>99</v>
      </c>
      <c r="Q132" s="40" t="s">
        <v>100</v>
      </c>
      <c r="R132" s="40" t="s">
        <v>889</v>
      </c>
      <c r="S132" s="40" t="s">
        <v>890</v>
      </c>
      <c r="T132" s="163"/>
      <c r="U132" s="40"/>
      <c r="V132" s="248"/>
      <c r="W132" s="40"/>
      <c r="X132" s="52"/>
      <c r="Y132" s="40" t="s">
        <v>891</v>
      </c>
    </row>
    <row r="133" spans="1:25" x14ac:dyDescent="0.35">
      <c r="A133">
        <v>4</v>
      </c>
      <c r="B133" s="40" t="s">
        <v>745</v>
      </c>
      <c r="C133" s="41" t="s">
        <v>746</v>
      </c>
      <c r="D133" s="40" t="s">
        <v>747</v>
      </c>
      <c r="E133" s="40" t="s">
        <v>82</v>
      </c>
      <c r="F133" s="40" t="s">
        <v>83</v>
      </c>
      <c r="G133" s="96" t="s">
        <v>888</v>
      </c>
      <c r="H133" s="81" t="s">
        <v>659</v>
      </c>
      <c r="I133" s="97"/>
      <c r="J133" s="52" t="s">
        <v>888</v>
      </c>
      <c r="K133" s="52" t="s">
        <v>810</v>
      </c>
      <c r="L133" s="52" t="s">
        <v>27</v>
      </c>
      <c r="M133" s="52">
        <v>9597</v>
      </c>
      <c r="N133" s="40" t="s">
        <v>30</v>
      </c>
      <c r="O133" s="40" t="s">
        <v>31</v>
      </c>
      <c r="P133" s="40" t="s">
        <v>99</v>
      </c>
      <c r="Q133" s="40" t="s">
        <v>100</v>
      </c>
      <c r="R133" s="40" t="s">
        <v>889</v>
      </c>
      <c r="S133" s="40" t="s">
        <v>894</v>
      </c>
      <c r="T133" s="163"/>
      <c r="U133" s="40"/>
      <c r="V133" s="248"/>
      <c r="W133" s="40"/>
      <c r="X133" s="52"/>
      <c r="Y133" s="40" t="s">
        <v>891</v>
      </c>
    </row>
    <row r="134" spans="1:25" x14ac:dyDescent="0.35">
      <c r="A134">
        <v>5</v>
      </c>
      <c r="B134" s="40" t="s">
        <v>735</v>
      </c>
      <c r="C134" s="41" t="s">
        <v>736</v>
      </c>
      <c r="D134" s="40" t="s">
        <v>737</v>
      </c>
      <c r="E134" s="40" t="s">
        <v>82</v>
      </c>
      <c r="F134" s="40" t="s">
        <v>83</v>
      </c>
      <c r="G134" s="96" t="s">
        <v>888</v>
      </c>
      <c r="H134" s="81" t="s">
        <v>659</v>
      </c>
      <c r="I134" s="97"/>
      <c r="J134" s="52" t="s">
        <v>888</v>
      </c>
      <c r="K134" s="52" t="s">
        <v>810</v>
      </c>
      <c r="L134" s="52" t="s">
        <v>27</v>
      </c>
      <c r="M134" s="52">
        <v>9597</v>
      </c>
      <c r="N134" s="40" t="s">
        <v>30</v>
      </c>
      <c r="O134" s="40" t="s">
        <v>31</v>
      </c>
      <c r="P134" s="40" t="s">
        <v>99</v>
      </c>
      <c r="Q134" s="40" t="s">
        <v>100</v>
      </c>
      <c r="R134" s="40" t="s">
        <v>892</v>
      </c>
      <c r="S134" s="40" t="s">
        <v>893</v>
      </c>
      <c r="T134" s="163"/>
      <c r="U134" s="40"/>
      <c r="V134" s="248"/>
      <c r="W134" s="40"/>
      <c r="X134" s="52"/>
      <c r="Y134" s="40" t="s">
        <v>891</v>
      </c>
    </row>
    <row r="135" spans="1:25" x14ac:dyDescent="0.35">
      <c r="A135">
        <v>6</v>
      </c>
      <c r="B135" s="40" t="s">
        <v>342</v>
      </c>
      <c r="C135" s="41" t="s">
        <v>343</v>
      </c>
      <c r="D135" s="40" t="s">
        <v>344</v>
      </c>
      <c r="E135" s="40" t="s">
        <v>345</v>
      </c>
      <c r="F135" s="40" t="s">
        <v>346</v>
      </c>
      <c r="G135" s="96" t="s">
        <v>888</v>
      </c>
      <c r="H135" s="81" t="s">
        <v>895</v>
      </c>
      <c r="I135" s="97"/>
      <c r="J135" s="52" t="s">
        <v>888</v>
      </c>
      <c r="K135" s="52" t="s">
        <v>896</v>
      </c>
      <c r="L135" s="52" t="s">
        <v>27</v>
      </c>
      <c r="M135" s="52">
        <v>8591</v>
      </c>
      <c r="N135" s="40" t="s">
        <v>30</v>
      </c>
      <c r="O135" s="40" t="s">
        <v>31</v>
      </c>
      <c r="P135" s="40" t="s">
        <v>86</v>
      </c>
      <c r="Q135" s="40" t="s">
        <v>87</v>
      </c>
      <c r="R135" s="40" t="s">
        <v>349</v>
      </c>
      <c r="S135" s="40" t="s">
        <v>350</v>
      </c>
      <c r="T135" s="65"/>
      <c r="U135" s="38"/>
      <c r="V135" s="247"/>
      <c r="W135" s="38"/>
      <c r="X135" s="58"/>
      <c r="Y135" s="38" t="s">
        <v>955</v>
      </c>
    </row>
    <row r="136" spans="1:25" x14ac:dyDescent="0.35">
      <c r="A136">
        <v>7</v>
      </c>
      <c r="B136" s="40" t="s">
        <v>351</v>
      </c>
      <c r="C136" s="41" t="s">
        <v>352</v>
      </c>
      <c r="D136" s="40" t="s">
        <v>353</v>
      </c>
      <c r="E136" s="40" t="s">
        <v>345</v>
      </c>
      <c r="F136" s="40" t="s">
        <v>346</v>
      </c>
      <c r="G136" s="96" t="s">
        <v>888</v>
      </c>
      <c r="H136" s="81" t="s">
        <v>895</v>
      </c>
      <c r="I136" s="97"/>
      <c r="J136" s="52" t="s">
        <v>888</v>
      </c>
      <c r="K136" s="52" t="s">
        <v>896</v>
      </c>
      <c r="L136" s="52" t="s">
        <v>27</v>
      </c>
      <c r="M136" s="52">
        <v>8591</v>
      </c>
      <c r="N136" s="40" t="s">
        <v>30</v>
      </c>
      <c r="O136" s="40" t="s">
        <v>31</v>
      </c>
      <c r="P136" s="40" t="s">
        <v>86</v>
      </c>
      <c r="Q136" s="40" t="s">
        <v>87</v>
      </c>
      <c r="R136" s="40" t="s">
        <v>349</v>
      </c>
      <c r="S136" s="40" t="s">
        <v>354</v>
      </c>
      <c r="T136" s="65"/>
      <c r="U136" s="38"/>
      <c r="V136" s="247"/>
      <c r="W136" s="38"/>
      <c r="X136" s="58"/>
      <c r="Y136" s="38" t="s">
        <v>955</v>
      </c>
    </row>
    <row r="137" spans="1:25" x14ac:dyDescent="0.35">
      <c r="A137">
        <v>8</v>
      </c>
      <c r="B137" s="40" t="s">
        <v>190</v>
      </c>
      <c r="C137" s="41" t="s">
        <v>191</v>
      </c>
      <c r="D137" s="40" t="s">
        <v>192</v>
      </c>
      <c r="E137" s="40" t="s">
        <v>193</v>
      </c>
      <c r="F137" s="40" t="s">
        <v>194</v>
      </c>
      <c r="G137" s="96" t="s">
        <v>888</v>
      </c>
      <c r="H137" s="81" t="s">
        <v>810</v>
      </c>
      <c r="I137" s="97"/>
      <c r="J137" s="52" t="s">
        <v>888</v>
      </c>
      <c r="K137" s="52" t="s">
        <v>811</v>
      </c>
      <c r="L137" s="52" t="s">
        <v>27</v>
      </c>
      <c r="M137" s="52">
        <v>29</v>
      </c>
      <c r="N137" s="40" t="s">
        <v>30</v>
      </c>
      <c r="O137" s="40" t="s">
        <v>31</v>
      </c>
      <c r="P137" s="40" t="s">
        <v>28</v>
      </c>
      <c r="Q137" s="40" t="s">
        <v>29</v>
      </c>
      <c r="R137" s="40" t="s">
        <v>195</v>
      </c>
      <c r="S137" s="40" t="s">
        <v>196</v>
      </c>
      <c r="T137" s="65"/>
      <c r="U137" s="38"/>
      <c r="V137" s="247"/>
      <c r="W137" s="38"/>
      <c r="X137" s="58"/>
      <c r="Y137" s="38" t="s">
        <v>955</v>
      </c>
    </row>
    <row r="138" spans="1:25" x14ac:dyDescent="0.35">
      <c r="A138">
        <v>9</v>
      </c>
      <c r="B138" s="40" t="s">
        <v>223</v>
      </c>
      <c r="C138" s="41" t="s">
        <v>224</v>
      </c>
      <c r="D138" s="40" t="s">
        <v>225</v>
      </c>
      <c r="E138" s="40" t="s">
        <v>193</v>
      </c>
      <c r="F138" s="40" t="s">
        <v>194</v>
      </c>
      <c r="G138" s="96" t="s">
        <v>888</v>
      </c>
      <c r="H138" s="81" t="s">
        <v>810</v>
      </c>
      <c r="I138" s="97"/>
      <c r="J138" s="52" t="s">
        <v>888</v>
      </c>
      <c r="K138" s="52" t="s">
        <v>811</v>
      </c>
      <c r="L138" s="52" t="s">
        <v>27</v>
      </c>
      <c r="M138" s="52">
        <v>29</v>
      </c>
      <c r="N138" s="40" t="s">
        <v>30</v>
      </c>
      <c r="O138" s="40" t="s">
        <v>31</v>
      </c>
      <c r="P138" s="40" t="s">
        <v>28</v>
      </c>
      <c r="Q138" s="40" t="s">
        <v>29</v>
      </c>
      <c r="R138" s="40" t="s">
        <v>195</v>
      </c>
      <c r="S138" s="40" t="s">
        <v>226</v>
      </c>
      <c r="T138" s="65"/>
      <c r="U138" s="38"/>
      <c r="V138" s="247"/>
      <c r="W138" s="38"/>
      <c r="X138" s="58"/>
      <c r="Y138" s="38" t="s">
        <v>955</v>
      </c>
    </row>
    <row r="139" spans="1:25" x14ac:dyDescent="0.35">
      <c r="C139" s="41"/>
      <c r="D139" s="40"/>
      <c r="E139" s="5"/>
      <c r="F139" s="5"/>
      <c r="G139" s="98"/>
      <c r="H139" s="82"/>
      <c r="I139" s="25"/>
      <c r="J139" s="48"/>
      <c r="K139" s="48"/>
      <c r="L139" s="48"/>
      <c r="M139" s="48"/>
      <c r="N139" s="5"/>
      <c r="O139" s="5"/>
      <c r="P139" s="5"/>
      <c r="Q139" s="5"/>
      <c r="R139" s="5"/>
      <c r="S139" s="5"/>
      <c r="T139" s="71"/>
      <c r="U139" s="3"/>
      <c r="V139" s="246"/>
      <c r="W139" s="3"/>
      <c r="X139" s="47"/>
      <c r="Y139" s="3"/>
    </row>
    <row r="140" spans="1:25" x14ac:dyDescent="0.35">
      <c r="B140" s="213" t="s">
        <v>1015</v>
      </c>
      <c r="C140" s="8"/>
      <c r="D140" s="7"/>
      <c r="E140" s="7"/>
      <c r="F140" s="7"/>
      <c r="G140" s="99"/>
      <c r="H140" s="83"/>
      <c r="I140" s="100"/>
      <c r="J140" s="49"/>
      <c r="K140" s="49"/>
      <c r="L140" s="49"/>
      <c r="M140" s="49"/>
      <c r="N140" s="7"/>
      <c r="O140" s="7"/>
      <c r="P140" s="7"/>
      <c r="Q140" s="7"/>
      <c r="R140" s="7"/>
      <c r="S140" s="7"/>
      <c r="T140" s="67"/>
      <c r="U140" s="7"/>
      <c r="V140" s="245"/>
      <c r="W140" s="7"/>
      <c r="X140" s="49"/>
      <c r="Y140" s="5"/>
    </row>
    <row r="141" spans="1:25" x14ac:dyDescent="0.35">
      <c r="A141">
        <v>10</v>
      </c>
      <c r="B141" s="214" t="s">
        <v>687</v>
      </c>
      <c r="C141" s="17" t="s">
        <v>688</v>
      </c>
      <c r="D141" s="18" t="s">
        <v>689</v>
      </c>
      <c r="E141" s="18" t="s">
        <v>200</v>
      </c>
      <c r="F141" s="18" t="s">
        <v>201</v>
      </c>
      <c r="G141" s="101" t="s">
        <v>897</v>
      </c>
      <c r="H141" s="84" t="s">
        <v>502</v>
      </c>
      <c r="I141" s="197" t="s">
        <v>971</v>
      </c>
      <c r="J141" s="50" t="s">
        <v>897</v>
      </c>
      <c r="K141" s="50" t="s">
        <v>699</v>
      </c>
      <c r="L141" s="577" t="s">
        <v>1008</v>
      </c>
      <c r="M141" s="577" t="s">
        <v>998</v>
      </c>
      <c r="N141" s="578" t="s">
        <v>30</v>
      </c>
      <c r="O141" s="18" t="s">
        <v>31</v>
      </c>
      <c r="P141" s="578" t="s">
        <v>57</v>
      </c>
      <c r="Q141" s="18" t="s">
        <v>58</v>
      </c>
      <c r="R141" s="18" t="s">
        <v>690</v>
      </c>
      <c r="S141" s="18" t="s">
        <v>691</v>
      </c>
      <c r="T141" s="551">
        <v>0.3125</v>
      </c>
      <c r="U141" s="539" t="s">
        <v>1019</v>
      </c>
      <c r="V141" s="541">
        <v>2</v>
      </c>
      <c r="W141" s="543" t="s">
        <v>959</v>
      </c>
      <c r="X141" s="545">
        <f>195*1.2</f>
        <v>234</v>
      </c>
      <c r="Y141" s="42" t="s">
        <v>956</v>
      </c>
    </row>
    <row r="142" spans="1:25" x14ac:dyDescent="0.35">
      <c r="A142">
        <v>11</v>
      </c>
      <c r="B142" s="217" t="s">
        <v>692</v>
      </c>
      <c r="C142" s="21" t="s">
        <v>693</v>
      </c>
      <c r="D142" s="22" t="s">
        <v>694</v>
      </c>
      <c r="E142" s="22" t="s">
        <v>200</v>
      </c>
      <c r="F142" s="22" t="s">
        <v>201</v>
      </c>
      <c r="G142" s="102" t="s">
        <v>897</v>
      </c>
      <c r="H142" s="85" t="s">
        <v>502</v>
      </c>
      <c r="I142" s="188" t="s">
        <v>971</v>
      </c>
      <c r="J142" s="51" t="s">
        <v>897</v>
      </c>
      <c r="K142" s="51" t="s">
        <v>699</v>
      </c>
      <c r="L142" s="529"/>
      <c r="M142" s="529"/>
      <c r="N142" s="579"/>
      <c r="O142" s="22"/>
      <c r="P142" s="579"/>
      <c r="Q142" s="22" t="s">
        <v>58</v>
      </c>
      <c r="R142" s="22" t="s">
        <v>690</v>
      </c>
      <c r="S142" s="22" t="s">
        <v>695</v>
      </c>
      <c r="T142" s="552"/>
      <c r="U142" s="540"/>
      <c r="V142" s="542"/>
      <c r="W142" s="544"/>
      <c r="X142" s="538"/>
      <c r="Y142" s="42" t="s">
        <v>956</v>
      </c>
    </row>
    <row r="143" spans="1:25" x14ac:dyDescent="0.35">
      <c r="A143">
        <v>12</v>
      </c>
      <c r="B143" s="214" t="s">
        <v>480</v>
      </c>
      <c r="C143" s="17" t="s">
        <v>481</v>
      </c>
      <c r="D143" s="18" t="s">
        <v>482</v>
      </c>
      <c r="E143" s="18" t="s">
        <v>320</v>
      </c>
      <c r="F143" s="18" t="s">
        <v>321</v>
      </c>
      <c r="G143" s="101" t="s">
        <v>897</v>
      </c>
      <c r="H143" s="84" t="s">
        <v>85</v>
      </c>
      <c r="I143" s="197" t="s">
        <v>971</v>
      </c>
      <c r="J143" s="50" t="s">
        <v>897</v>
      </c>
      <c r="K143" s="50" t="s">
        <v>898</v>
      </c>
      <c r="L143" s="50" t="s">
        <v>538</v>
      </c>
      <c r="M143" s="50">
        <v>343</v>
      </c>
      <c r="N143" s="18" t="s">
        <v>30</v>
      </c>
      <c r="O143" s="18" t="s">
        <v>31</v>
      </c>
      <c r="P143" s="18" t="s">
        <v>523</v>
      </c>
      <c r="Q143" s="18" t="s">
        <v>514</v>
      </c>
      <c r="R143" s="18" t="s">
        <v>483</v>
      </c>
      <c r="S143" s="18" t="s">
        <v>899</v>
      </c>
      <c r="T143" s="551">
        <v>0.36458333333333331</v>
      </c>
      <c r="U143" s="539" t="s">
        <v>1019</v>
      </c>
      <c r="V143" s="541">
        <v>2</v>
      </c>
      <c r="W143" s="543" t="s">
        <v>959</v>
      </c>
      <c r="X143" s="545">
        <v>195</v>
      </c>
      <c r="Y143" s="42" t="s">
        <v>956</v>
      </c>
    </row>
    <row r="144" spans="1:25" x14ac:dyDescent="0.35">
      <c r="A144">
        <v>13</v>
      </c>
      <c r="B144" s="217" t="s">
        <v>485</v>
      </c>
      <c r="C144" s="21" t="s">
        <v>486</v>
      </c>
      <c r="D144" s="22" t="s">
        <v>487</v>
      </c>
      <c r="E144" s="22" t="s">
        <v>320</v>
      </c>
      <c r="F144" s="22" t="s">
        <v>321</v>
      </c>
      <c r="G144" s="102" t="s">
        <v>897</v>
      </c>
      <c r="H144" s="85" t="s">
        <v>85</v>
      </c>
      <c r="I144" s="220" t="s">
        <v>971</v>
      </c>
      <c r="J144" s="51" t="s">
        <v>897</v>
      </c>
      <c r="K144" s="51" t="s">
        <v>898</v>
      </c>
      <c r="L144" s="51" t="s">
        <v>538</v>
      </c>
      <c r="M144" s="51">
        <v>343</v>
      </c>
      <c r="N144" s="22" t="s">
        <v>30</v>
      </c>
      <c r="O144" s="22" t="s">
        <v>31</v>
      </c>
      <c r="P144" s="22" t="s">
        <v>523</v>
      </c>
      <c r="Q144" s="22" t="s">
        <v>514</v>
      </c>
      <c r="R144" s="22" t="s">
        <v>483</v>
      </c>
      <c r="S144" s="22" t="s">
        <v>900</v>
      </c>
      <c r="T144" s="552"/>
      <c r="U144" s="540"/>
      <c r="V144" s="542"/>
      <c r="W144" s="544"/>
      <c r="X144" s="538"/>
      <c r="Y144" s="42" t="s">
        <v>956</v>
      </c>
    </row>
    <row r="145" spans="1:25" x14ac:dyDescent="0.35">
      <c r="A145">
        <v>14</v>
      </c>
      <c r="B145" s="38" t="s">
        <v>593</v>
      </c>
      <c r="C145" s="39" t="s">
        <v>594</v>
      </c>
      <c r="D145" s="38" t="s">
        <v>595</v>
      </c>
      <c r="E145" s="38" t="s">
        <v>82</v>
      </c>
      <c r="F145" s="38" t="s">
        <v>83</v>
      </c>
      <c r="G145" s="94" t="s">
        <v>897</v>
      </c>
      <c r="H145" s="80" t="s">
        <v>659</v>
      </c>
      <c r="I145" s="95"/>
      <c r="J145" s="58" t="s">
        <v>897</v>
      </c>
      <c r="K145" s="58" t="s">
        <v>810</v>
      </c>
      <c r="L145" s="58" t="s">
        <v>27</v>
      </c>
      <c r="M145" s="58">
        <v>9597</v>
      </c>
      <c r="N145" s="38" t="s">
        <v>30</v>
      </c>
      <c r="O145" s="38" t="s">
        <v>31</v>
      </c>
      <c r="P145" s="38" t="s">
        <v>99</v>
      </c>
      <c r="Q145" s="38" t="s">
        <v>100</v>
      </c>
      <c r="R145" s="38" t="s">
        <v>596</v>
      </c>
      <c r="S145" s="38" t="s">
        <v>597</v>
      </c>
      <c r="T145" s="65"/>
      <c r="U145" s="38"/>
      <c r="V145" s="247"/>
      <c r="W145" s="38"/>
      <c r="X145" s="58"/>
      <c r="Y145" s="40" t="s">
        <v>891</v>
      </c>
    </row>
    <row r="146" spans="1:25" x14ac:dyDescent="0.35">
      <c r="A146">
        <v>15</v>
      </c>
      <c r="B146" s="43" t="s">
        <v>615</v>
      </c>
      <c r="C146" s="44" t="s">
        <v>616</v>
      </c>
      <c r="D146" s="43" t="s">
        <v>617</v>
      </c>
      <c r="E146" s="43" t="s">
        <v>82</v>
      </c>
      <c r="F146" s="43" t="s">
        <v>83</v>
      </c>
      <c r="G146" s="153" t="s">
        <v>897</v>
      </c>
      <c r="H146" s="154" t="s">
        <v>659</v>
      </c>
      <c r="I146" s="151"/>
      <c r="J146" s="53" t="s">
        <v>897</v>
      </c>
      <c r="K146" s="53" t="s">
        <v>810</v>
      </c>
      <c r="L146" s="53" t="s">
        <v>27</v>
      </c>
      <c r="M146" s="53">
        <v>9597</v>
      </c>
      <c r="N146" s="43" t="s">
        <v>30</v>
      </c>
      <c r="O146" s="43" t="s">
        <v>31</v>
      </c>
      <c r="P146" s="43" t="s">
        <v>99</v>
      </c>
      <c r="Q146" s="43" t="s">
        <v>100</v>
      </c>
      <c r="R146" s="43" t="s">
        <v>596</v>
      </c>
      <c r="S146" s="43" t="s">
        <v>618</v>
      </c>
      <c r="T146" s="219"/>
      <c r="U146" s="43"/>
      <c r="V146" s="250"/>
      <c r="W146" s="43"/>
      <c r="X146" s="53"/>
      <c r="Y146" s="40" t="s">
        <v>891</v>
      </c>
    </row>
    <row r="147" spans="1:25" x14ac:dyDescent="0.35">
      <c r="A147">
        <v>16</v>
      </c>
      <c r="B147" s="214" t="s">
        <v>125</v>
      </c>
      <c r="C147" s="17" t="s">
        <v>126</v>
      </c>
      <c r="D147" s="18" t="s">
        <v>127</v>
      </c>
      <c r="E147" s="18" t="s">
        <v>128</v>
      </c>
      <c r="F147" s="18" t="s">
        <v>129</v>
      </c>
      <c r="G147" s="101" t="s">
        <v>897</v>
      </c>
      <c r="H147" s="84" t="s">
        <v>810</v>
      </c>
      <c r="I147" s="190" t="s">
        <v>970</v>
      </c>
      <c r="J147" s="50" t="s">
        <v>897</v>
      </c>
      <c r="K147" s="50" t="s">
        <v>811</v>
      </c>
      <c r="L147" s="50" t="s">
        <v>27</v>
      </c>
      <c r="M147" s="50">
        <v>29</v>
      </c>
      <c r="N147" s="18" t="s">
        <v>30</v>
      </c>
      <c r="O147" s="18" t="s">
        <v>31</v>
      </c>
      <c r="P147" s="18" t="s">
        <v>28</v>
      </c>
      <c r="Q147" s="18" t="s">
        <v>29</v>
      </c>
      <c r="R147" s="18" t="s">
        <v>130</v>
      </c>
      <c r="S147" s="18" t="s">
        <v>131</v>
      </c>
      <c r="T147" s="551">
        <v>0.46875</v>
      </c>
      <c r="U147" s="539" t="s">
        <v>1019</v>
      </c>
      <c r="V147" s="541">
        <v>2</v>
      </c>
      <c r="W147" s="543" t="s">
        <v>959</v>
      </c>
      <c r="X147" s="545">
        <v>195</v>
      </c>
      <c r="Y147" s="42" t="s">
        <v>956</v>
      </c>
    </row>
    <row r="148" spans="1:25" x14ac:dyDescent="0.35">
      <c r="A148">
        <v>17</v>
      </c>
      <c r="B148" s="217" t="s">
        <v>132</v>
      </c>
      <c r="C148" s="21" t="s">
        <v>133</v>
      </c>
      <c r="D148" s="22" t="s">
        <v>134</v>
      </c>
      <c r="E148" s="22" t="s">
        <v>128</v>
      </c>
      <c r="F148" s="22" t="s">
        <v>129</v>
      </c>
      <c r="G148" s="102" t="s">
        <v>897</v>
      </c>
      <c r="H148" s="85" t="s">
        <v>810</v>
      </c>
      <c r="I148" s="196" t="s">
        <v>970</v>
      </c>
      <c r="J148" s="51" t="s">
        <v>897</v>
      </c>
      <c r="K148" s="51" t="s">
        <v>811</v>
      </c>
      <c r="L148" s="51" t="s">
        <v>27</v>
      </c>
      <c r="M148" s="51">
        <v>29</v>
      </c>
      <c r="N148" s="22" t="s">
        <v>30</v>
      </c>
      <c r="O148" s="22" t="s">
        <v>31</v>
      </c>
      <c r="P148" s="22" t="s">
        <v>28</v>
      </c>
      <c r="Q148" s="22" t="s">
        <v>29</v>
      </c>
      <c r="R148" s="22" t="s">
        <v>130</v>
      </c>
      <c r="S148" s="22" t="s">
        <v>135</v>
      </c>
      <c r="T148" s="552"/>
      <c r="U148" s="540"/>
      <c r="V148" s="542"/>
      <c r="W148" s="544"/>
      <c r="X148" s="538"/>
      <c r="Y148" s="42" t="s">
        <v>956</v>
      </c>
    </row>
    <row r="149" spans="1:25" x14ac:dyDescent="0.35">
      <c r="C149" s="4"/>
      <c r="D149" s="3"/>
      <c r="E149" s="3"/>
      <c r="F149" s="3"/>
      <c r="G149" s="104"/>
      <c r="H149" s="105"/>
      <c r="I149" s="106"/>
      <c r="J149" s="47"/>
      <c r="K149" s="47"/>
      <c r="L149" s="47"/>
      <c r="M149" s="47"/>
      <c r="N149" s="3"/>
      <c r="O149" s="3"/>
      <c r="P149" s="3"/>
      <c r="Q149" s="3"/>
      <c r="R149" s="3"/>
      <c r="S149" s="3"/>
      <c r="T149" s="71"/>
      <c r="U149" s="3"/>
      <c r="V149" s="246"/>
      <c r="W149" s="3"/>
      <c r="X149" s="47"/>
      <c r="Y149" s="5"/>
    </row>
    <row r="150" spans="1:25" x14ac:dyDescent="0.35">
      <c r="B150" s="211" t="s">
        <v>1016</v>
      </c>
      <c r="C150" s="6"/>
      <c r="D150" s="5"/>
      <c r="E150" s="5"/>
      <c r="F150" s="5"/>
      <c r="G150" s="98"/>
      <c r="H150" s="82"/>
      <c r="I150" s="25"/>
      <c r="J150" s="48"/>
      <c r="K150" s="48"/>
      <c r="L150" s="48"/>
      <c r="M150" s="48"/>
      <c r="N150" s="5"/>
      <c r="O150" s="5"/>
      <c r="P150" s="5"/>
      <c r="Q150" s="5"/>
      <c r="R150" s="5"/>
      <c r="S150" s="5"/>
      <c r="T150" s="66"/>
      <c r="U150" s="5"/>
      <c r="V150" s="244"/>
      <c r="W150" s="5"/>
      <c r="X150" s="48"/>
      <c r="Y150" s="5"/>
    </row>
    <row r="151" spans="1:25" x14ac:dyDescent="0.35">
      <c r="A151">
        <v>18</v>
      </c>
      <c r="B151" s="40" t="s">
        <v>308</v>
      </c>
      <c r="C151" s="41" t="s">
        <v>309</v>
      </c>
      <c r="D151" s="40" t="s">
        <v>310</v>
      </c>
      <c r="E151" s="40" t="s">
        <v>200</v>
      </c>
      <c r="F151" s="40" t="s">
        <v>201</v>
      </c>
      <c r="G151" s="96" t="s">
        <v>901</v>
      </c>
      <c r="H151" s="81" t="s">
        <v>502</v>
      </c>
      <c r="I151" s="97"/>
      <c r="J151" s="52" t="s">
        <v>901</v>
      </c>
      <c r="K151" s="52" t="s">
        <v>699</v>
      </c>
      <c r="L151" s="52" t="s">
        <v>56</v>
      </c>
      <c r="M151" s="52">
        <v>9057</v>
      </c>
      <c r="N151" s="40" t="s">
        <v>30</v>
      </c>
      <c r="O151" s="40" t="s">
        <v>31</v>
      </c>
      <c r="P151" s="40" t="s">
        <v>57</v>
      </c>
      <c r="Q151" s="40" t="s">
        <v>58</v>
      </c>
      <c r="R151" s="40" t="s">
        <v>311</v>
      </c>
      <c r="S151" s="40" t="s">
        <v>312</v>
      </c>
      <c r="T151" s="65"/>
      <c r="U151" s="38"/>
      <c r="V151" s="247"/>
      <c r="W151" s="38"/>
      <c r="X151" s="58"/>
      <c r="Y151" s="38" t="s">
        <v>955</v>
      </c>
    </row>
    <row r="152" spans="1:25" x14ac:dyDescent="0.35">
      <c r="A152">
        <v>19</v>
      </c>
      <c r="B152" s="43" t="s">
        <v>313</v>
      </c>
      <c r="C152" s="44" t="s">
        <v>314</v>
      </c>
      <c r="D152" s="43" t="s">
        <v>315</v>
      </c>
      <c r="E152" s="43" t="s">
        <v>200</v>
      </c>
      <c r="F152" s="43" t="s">
        <v>201</v>
      </c>
      <c r="G152" s="153" t="s">
        <v>901</v>
      </c>
      <c r="H152" s="154" t="s">
        <v>502</v>
      </c>
      <c r="I152" s="151"/>
      <c r="J152" s="53" t="s">
        <v>901</v>
      </c>
      <c r="K152" s="53" t="s">
        <v>699</v>
      </c>
      <c r="L152" s="53" t="s">
        <v>56</v>
      </c>
      <c r="M152" s="53">
        <v>9057</v>
      </c>
      <c r="N152" s="43" t="s">
        <v>30</v>
      </c>
      <c r="O152" s="43" t="s">
        <v>31</v>
      </c>
      <c r="P152" s="43" t="s">
        <v>57</v>
      </c>
      <c r="Q152" s="43" t="s">
        <v>58</v>
      </c>
      <c r="R152" s="43" t="s">
        <v>311</v>
      </c>
      <c r="S152" s="43" t="s">
        <v>316</v>
      </c>
      <c r="T152" s="164"/>
      <c r="U152" s="45"/>
      <c r="V152" s="251"/>
      <c r="W152" s="45"/>
      <c r="X152" s="137"/>
      <c r="Y152" s="38" t="s">
        <v>955</v>
      </c>
    </row>
    <row r="153" spans="1:25" x14ac:dyDescent="0.35">
      <c r="A153">
        <v>20</v>
      </c>
      <c r="B153" s="430" t="s">
        <v>273</v>
      </c>
      <c r="C153" s="326" t="s">
        <v>274</v>
      </c>
      <c r="D153" s="92" t="s">
        <v>275</v>
      </c>
      <c r="E153" s="92" t="s">
        <v>239</v>
      </c>
      <c r="F153" s="92" t="s">
        <v>240</v>
      </c>
      <c r="G153" s="91" t="s">
        <v>901</v>
      </c>
      <c r="H153" s="91" t="s">
        <v>830</v>
      </c>
      <c r="I153" s="92"/>
      <c r="J153" s="356" t="s">
        <v>901</v>
      </c>
      <c r="K153" s="356" t="s">
        <v>831</v>
      </c>
      <c r="L153" s="356" t="s">
        <v>27</v>
      </c>
      <c r="M153" s="356">
        <v>8583</v>
      </c>
      <c r="N153" s="92" t="s">
        <v>30</v>
      </c>
      <c r="O153" s="92" t="s">
        <v>31</v>
      </c>
      <c r="P153" s="92" t="s">
        <v>86</v>
      </c>
      <c r="Q153" s="92" t="s">
        <v>87</v>
      </c>
      <c r="R153" s="92" t="s">
        <v>278</v>
      </c>
      <c r="S153" s="92" t="s">
        <v>279</v>
      </c>
      <c r="T153" s="431">
        <v>0.33333333333333331</v>
      </c>
      <c r="U153" s="328" t="s">
        <v>1020</v>
      </c>
      <c r="V153" s="357">
        <v>1</v>
      </c>
      <c r="W153" s="328" t="s">
        <v>959</v>
      </c>
      <c r="X153" s="358">
        <v>195</v>
      </c>
      <c r="Y153" s="42" t="s">
        <v>956</v>
      </c>
    </row>
    <row r="154" spans="1:25" x14ac:dyDescent="0.35">
      <c r="A154">
        <v>21</v>
      </c>
      <c r="B154" s="432" t="s">
        <v>1107</v>
      </c>
      <c r="C154" s="310"/>
      <c r="D154" s="311"/>
      <c r="E154" s="311"/>
      <c r="F154" s="311"/>
      <c r="G154" s="157"/>
      <c r="H154" s="157"/>
      <c r="I154" s="311"/>
      <c r="J154" s="313"/>
      <c r="K154" s="313"/>
      <c r="L154" s="313"/>
      <c r="M154" s="313"/>
      <c r="N154" s="311"/>
      <c r="O154" s="311"/>
      <c r="P154" s="311"/>
      <c r="Q154" s="311"/>
      <c r="R154" s="311"/>
      <c r="S154" s="311"/>
      <c r="T154" s="433"/>
      <c r="U154" s="348"/>
      <c r="V154" s="314"/>
      <c r="W154" s="348"/>
      <c r="X154" s="315"/>
      <c r="Y154" s="429" t="s">
        <v>1108</v>
      </c>
    </row>
    <row r="155" spans="1:25" x14ac:dyDescent="0.35">
      <c r="A155">
        <v>22</v>
      </c>
      <c r="B155" s="428" t="s">
        <v>709</v>
      </c>
      <c r="C155" s="39" t="s">
        <v>710</v>
      </c>
      <c r="D155" s="38" t="s">
        <v>711</v>
      </c>
      <c r="E155" s="38" t="s">
        <v>345</v>
      </c>
      <c r="F155" s="38" t="s">
        <v>346</v>
      </c>
      <c r="G155" s="94" t="s">
        <v>901</v>
      </c>
      <c r="H155" s="80" t="s">
        <v>895</v>
      </c>
      <c r="I155" s="95"/>
      <c r="J155" s="58" t="s">
        <v>901</v>
      </c>
      <c r="K155" s="58" t="s">
        <v>896</v>
      </c>
      <c r="L155" s="58" t="s">
        <v>27</v>
      </c>
      <c r="M155" s="58">
        <v>8591</v>
      </c>
      <c r="N155" s="38" t="s">
        <v>30</v>
      </c>
      <c r="O155" s="38" t="s">
        <v>31</v>
      </c>
      <c r="P155" s="38" t="s">
        <v>86</v>
      </c>
      <c r="Q155" s="38" t="s">
        <v>87</v>
      </c>
      <c r="R155" s="38" t="s">
        <v>714</v>
      </c>
      <c r="S155" s="38" t="s">
        <v>715</v>
      </c>
      <c r="T155" s="431">
        <v>0.39583333333333331</v>
      </c>
      <c r="U155" s="328" t="s">
        <v>1020</v>
      </c>
      <c r="V155" s="357">
        <v>2</v>
      </c>
      <c r="W155" s="328" t="s">
        <v>959</v>
      </c>
      <c r="X155" s="358">
        <v>195</v>
      </c>
      <c r="Y155" s="38" t="s">
        <v>955</v>
      </c>
    </row>
    <row r="156" spans="1:25" x14ac:dyDescent="0.35">
      <c r="A156">
        <v>23</v>
      </c>
      <c r="B156" s="434" t="s">
        <v>716</v>
      </c>
      <c r="C156" s="44" t="s">
        <v>717</v>
      </c>
      <c r="D156" s="43" t="s">
        <v>718</v>
      </c>
      <c r="E156" s="43" t="s">
        <v>345</v>
      </c>
      <c r="F156" s="43" t="s">
        <v>346</v>
      </c>
      <c r="G156" s="153" t="s">
        <v>901</v>
      </c>
      <c r="H156" s="154" t="s">
        <v>895</v>
      </c>
      <c r="I156" s="151"/>
      <c r="J156" s="53" t="s">
        <v>901</v>
      </c>
      <c r="K156" s="53" t="s">
        <v>896</v>
      </c>
      <c r="L156" s="53" t="s">
        <v>27</v>
      </c>
      <c r="M156" s="53">
        <v>8591</v>
      </c>
      <c r="N156" s="43" t="s">
        <v>30</v>
      </c>
      <c r="O156" s="43" t="s">
        <v>31</v>
      </c>
      <c r="P156" s="43" t="s">
        <v>86</v>
      </c>
      <c r="Q156" s="43" t="s">
        <v>87</v>
      </c>
      <c r="R156" s="43" t="s">
        <v>714</v>
      </c>
      <c r="S156" s="43" t="s">
        <v>719</v>
      </c>
      <c r="T156" s="433"/>
      <c r="U156" s="348"/>
      <c r="V156" s="314"/>
      <c r="W156" s="348"/>
      <c r="X156" s="315"/>
      <c r="Y156" s="38" t="s">
        <v>955</v>
      </c>
    </row>
    <row r="157" spans="1:25" x14ac:dyDescent="0.35">
      <c r="A157">
        <v>24</v>
      </c>
      <c r="B157" s="214" t="s">
        <v>180</v>
      </c>
      <c r="C157" s="17" t="s">
        <v>181</v>
      </c>
      <c r="D157" s="18" t="s">
        <v>182</v>
      </c>
      <c r="E157" s="18" t="s">
        <v>28</v>
      </c>
      <c r="F157" s="18" t="s">
        <v>29</v>
      </c>
      <c r="G157" s="101" t="s">
        <v>901</v>
      </c>
      <c r="H157" s="84" t="s">
        <v>810</v>
      </c>
      <c r="I157" s="19"/>
      <c r="J157" s="50" t="s">
        <v>901</v>
      </c>
      <c r="K157" s="50" t="s">
        <v>811</v>
      </c>
      <c r="L157" s="50" t="s">
        <v>27</v>
      </c>
      <c r="M157" s="50">
        <v>29</v>
      </c>
      <c r="N157" s="18" t="s">
        <v>30</v>
      </c>
      <c r="O157" s="18" t="s">
        <v>31</v>
      </c>
      <c r="P157" s="18" t="s">
        <v>28</v>
      </c>
      <c r="Q157" s="18" t="s">
        <v>29</v>
      </c>
      <c r="R157" s="18" t="s">
        <v>183</v>
      </c>
      <c r="S157" s="18" t="s">
        <v>184</v>
      </c>
      <c r="T157" s="551">
        <v>0.46875</v>
      </c>
      <c r="U157" s="539" t="s">
        <v>1019</v>
      </c>
      <c r="V157" s="541">
        <v>2</v>
      </c>
      <c r="W157" s="543" t="s">
        <v>959</v>
      </c>
      <c r="X157" s="545">
        <v>195</v>
      </c>
      <c r="Y157" s="42" t="s">
        <v>956</v>
      </c>
    </row>
    <row r="158" spans="1:25" x14ac:dyDescent="0.35">
      <c r="A158">
        <v>25</v>
      </c>
      <c r="B158" s="217" t="s">
        <v>207</v>
      </c>
      <c r="C158" s="21" t="s">
        <v>208</v>
      </c>
      <c r="D158" s="22" t="s">
        <v>209</v>
      </c>
      <c r="E158" s="22" t="s">
        <v>28</v>
      </c>
      <c r="F158" s="22" t="s">
        <v>29</v>
      </c>
      <c r="G158" s="102" t="s">
        <v>901</v>
      </c>
      <c r="H158" s="85" t="s">
        <v>810</v>
      </c>
      <c r="I158" s="23"/>
      <c r="J158" s="51" t="s">
        <v>901</v>
      </c>
      <c r="K158" s="51" t="s">
        <v>811</v>
      </c>
      <c r="L158" s="51" t="s">
        <v>27</v>
      </c>
      <c r="M158" s="51">
        <v>29</v>
      </c>
      <c r="N158" s="22" t="s">
        <v>30</v>
      </c>
      <c r="O158" s="22" t="s">
        <v>31</v>
      </c>
      <c r="P158" s="22" t="s">
        <v>28</v>
      </c>
      <c r="Q158" s="22" t="s">
        <v>29</v>
      </c>
      <c r="R158" s="22" t="s">
        <v>183</v>
      </c>
      <c r="S158" s="22" t="s">
        <v>210</v>
      </c>
      <c r="T158" s="552"/>
      <c r="U158" s="540"/>
      <c r="V158" s="542"/>
      <c r="W158" s="544"/>
      <c r="X158" s="538"/>
      <c r="Y158" s="42" t="s">
        <v>956</v>
      </c>
    </row>
    <row r="159" spans="1:25" x14ac:dyDescent="0.35">
      <c r="A159">
        <v>26</v>
      </c>
      <c r="B159" s="38" t="s">
        <v>185</v>
      </c>
      <c r="C159" s="39" t="s">
        <v>186</v>
      </c>
      <c r="D159" s="38" t="s">
        <v>187</v>
      </c>
      <c r="E159" s="38" t="s">
        <v>28</v>
      </c>
      <c r="F159" s="38" t="s">
        <v>29</v>
      </c>
      <c r="G159" s="94" t="s">
        <v>901</v>
      </c>
      <c r="H159" s="80" t="s">
        <v>810</v>
      </c>
      <c r="I159" s="95"/>
      <c r="J159" s="58" t="s">
        <v>901</v>
      </c>
      <c r="K159" s="58" t="s">
        <v>811</v>
      </c>
      <c r="L159" s="58" t="s">
        <v>27</v>
      </c>
      <c r="M159" s="58">
        <v>29</v>
      </c>
      <c r="N159" s="38" t="s">
        <v>30</v>
      </c>
      <c r="O159" s="38" t="s">
        <v>31</v>
      </c>
      <c r="P159" s="38" t="s">
        <v>28</v>
      </c>
      <c r="Q159" s="38" t="s">
        <v>29</v>
      </c>
      <c r="R159" s="38" t="s">
        <v>188</v>
      </c>
      <c r="S159" s="38" t="s">
        <v>189</v>
      </c>
      <c r="T159" s="65"/>
      <c r="U159" s="38"/>
      <c r="V159" s="247"/>
      <c r="W159" s="38"/>
      <c r="X159" s="58"/>
      <c r="Y159" s="38" t="s">
        <v>955</v>
      </c>
    </row>
    <row r="160" spans="1:25" x14ac:dyDescent="0.35">
      <c r="A160">
        <v>27</v>
      </c>
      <c r="B160" s="43" t="s">
        <v>211</v>
      </c>
      <c r="C160" s="44" t="s">
        <v>212</v>
      </c>
      <c r="D160" s="43" t="s">
        <v>213</v>
      </c>
      <c r="E160" s="43" t="s">
        <v>28</v>
      </c>
      <c r="F160" s="43" t="s">
        <v>29</v>
      </c>
      <c r="G160" s="153" t="s">
        <v>901</v>
      </c>
      <c r="H160" s="154" t="s">
        <v>810</v>
      </c>
      <c r="I160" s="151"/>
      <c r="J160" s="53" t="s">
        <v>901</v>
      </c>
      <c r="K160" s="53" t="s">
        <v>811</v>
      </c>
      <c r="L160" s="53" t="s">
        <v>27</v>
      </c>
      <c r="M160" s="53">
        <v>29</v>
      </c>
      <c r="N160" s="43" t="s">
        <v>30</v>
      </c>
      <c r="O160" s="43" t="s">
        <v>31</v>
      </c>
      <c r="P160" s="43" t="s">
        <v>28</v>
      </c>
      <c r="Q160" s="43" t="s">
        <v>29</v>
      </c>
      <c r="R160" s="43" t="s">
        <v>188</v>
      </c>
      <c r="S160" s="43" t="s">
        <v>214</v>
      </c>
      <c r="T160" s="164"/>
      <c r="U160" s="45"/>
      <c r="V160" s="251"/>
      <c r="W160" s="45"/>
      <c r="X160" s="137"/>
      <c r="Y160" s="38" t="s">
        <v>955</v>
      </c>
    </row>
    <row r="161" spans="1:25" x14ac:dyDescent="0.35">
      <c r="A161">
        <v>28</v>
      </c>
      <c r="B161" s="214" t="s">
        <v>367</v>
      </c>
      <c r="C161" s="17" t="s">
        <v>368</v>
      </c>
      <c r="D161" s="18" t="s">
        <v>369</v>
      </c>
      <c r="E161" s="18" t="s">
        <v>82</v>
      </c>
      <c r="F161" s="18" t="s">
        <v>83</v>
      </c>
      <c r="G161" s="101" t="s">
        <v>901</v>
      </c>
      <c r="H161" s="84" t="s">
        <v>902</v>
      </c>
      <c r="I161" s="19"/>
      <c r="J161" s="50" t="s">
        <v>901</v>
      </c>
      <c r="K161" s="50" t="s">
        <v>903</v>
      </c>
      <c r="L161" s="50" t="s">
        <v>678</v>
      </c>
      <c r="M161" s="50">
        <v>794</v>
      </c>
      <c r="N161" s="18" t="s">
        <v>30</v>
      </c>
      <c r="O161" s="18" t="s">
        <v>31</v>
      </c>
      <c r="P161" s="18" t="s">
        <v>904</v>
      </c>
      <c r="Q161" s="18" t="s">
        <v>905</v>
      </c>
      <c r="R161" s="18" t="s">
        <v>906</v>
      </c>
      <c r="S161" s="18" t="s">
        <v>907</v>
      </c>
      <c r="T161" s="551">
        <v>0.47916666666666669</v>
      </c>
      <c r="U161" s="539" t="s">
        <v>1020</v>
      </c>
      <c r="V161" s="541">
        <v>4</v>
      </c>
      <c r="W161" s="543" t="s">
        <v>974</v>
      </c>
      <c r="X161" s="545">
        <v>210</v>
      </c>
      <c r="Y161" s="42" t="s">
        <v>956</v>
      </c>
    </row>
    <row r="162" spans="1:25" x14ac:dyDescent="0.35">
      <c r="A162">
        <v>29</v>
      </c>
      <c r="B162" s="221" t="s">
        <v>372</v>
      </c>
      <c r="C162" s="6" t="s">
        <v>373</v>
      </c>
      <c r="D162" s="5" t="s">
        <v>374</v>
      </c>
      <c r="E162" s="5" t="s">
        <v>82</v>
      </c>
      <c r="F162" s="5" t="s">
        <v>83</v>
      </c>
      <c r="G162" s="98" t="s">
        <v>901</v>
      </c>
      <c r="H162" s="82" t="s">
        <v>902</v>
      </c>
      <c r="I162" s="25"/>
      <c r="J162" s="48" t="s">
        <v>901</v>
      </c>
      <c r="K162" s="48" t="s">
        <v>903</v>
      </c>
      <c r="L162" s="48" t="s">
        <v>678</v>
      </c>
      <c r="M162" s="48">
        <v>794</v>
      </c>
      <c r="N162" s="5" t="s">
        <v>30</v>
      </c>
      <c r="O162" s="5" t="s">
        <v>31</v>
      </c>
      <c r="P162" s="5" t="s">
        <v>904</v>
      </c>
      <c r="Q162" s="5" t="s">
        <v>905</v>
      </c>
      <c r="R162" s="5" t="s">
        <v>906</v>
      </c>
      <c r="S162" s="5" t="s">
        <v>908</v>
      </c>
      <c r="T162" s="583"/>
      <c r="U162" s="554"/>
      <c r="V162" s="553"/>
      <c r="W162" s="581"/>
      <c r="X162" s="537"/>
      <c r="Y162" s="42" t="s">
        <v>956</v>
      </c>
    </row>
    <row r="163" spans="1:25" x14ac:dyDescent="0.35">
      <c r="A163">
        <v>30</v>
      </c>
      <c r="B163" s="221" t="s">
        <v>675</v>
      </c>
      <c r="C163" s="6" t="s">
        <v>676</v>
      </c>
      <c r="D163" s="5" t="s">
        <v>677</v>
      </c>
      <c r="E163" s="5" t="s">
        <v>193</v>
      </c>
      <c r="F163" s="5" t="s">
        <v>194</v>
      </c>
      <c r="G163" s="98" t="s">
        <v>901</v>
      </c>
      <c r="H163" s="82" t="s">
        <v>902</v>
      </c>
      <c r="I163" s="25"/>
      <c r="J163" s="48" t="s">
        <v>901</v>
      </c>
      <c r="K163" s="48" t="s">
        <v>903</v>
      </c>
      <c r="L163" s="48" t="s">
        <v>678</v>
      </c>
      <c r="M163" s="48">
        <v>794</v>
      </c>
      <c r="N163" s="5" t="s">
        <v>30</v>
      </c>
      <c r="O163" s="5" t="s">
        <v>31</v>
      </c>
      <c r="P163" s="5" t="s">
        <v>904</v>
      </c>
      <c r="Q163" s="5" t="s">
        <v>905</v>
      </c>
      <c r="R163" s="5" t="s">
        <v>681</v>
      </c>
      <c r="S163" s="5" t="s">
        <v>682</v>
      </c>
      <c r="T163" s="583"/>
      <c r="U163" s="554"/>
      <c r="V163" s="553"/>
      <c r="W163" s="581"/>
      <c r="X163" s="537"/>
      <c r="Y163" s="42" t="s">
        <v>956</v>
      </c>
    </row>
    <row r="164" spans="1:25" x14ac:dyDescent="0.35">
      <c r="A164">
        <v>31</v>
      </c>
      <c r="B164" s="217" t="s">
        <v>683</v>
      </c>
      <c r="C164" s="21" t="s">
        <v>684</v>
      </c>
      <c r="D164" s="22" t="s">
        <v>685</v>
      </c>
      <c r="E164" s="22" t="s">
        <v>193</v>
      </c>
      <c r="F164" s="22" t="s">
        <v>194</v>
      </c>
      <c r="G164" s="102" t="s">
        <v>901</v>
      </c>
      <c r="H164" s="85" t="s">
        <v>902</v>
      </c>
      <c r="I164" s="23"/>
      <c r="J164" s="51" t="s">
        <v>901</v>
      </c>
      <c r="K164" s="51" t="s">
        <v>903</v>
      </c>
      <c r="L164" s="51" t="s">
        <v>678</v>
      </c>
      <c r="M164" s="51">
        <v>794</v>
      </c>
      <c r="N164" s="22" t="s">
        <v>30</v>
      </c>
      <c r="O164" s="22" t="s">
        <v>31</v>
      </c>
      <c r="P164" s="22" t="s">
        <v>904</v>
      </c>
      <c r="Q164" s="22" t="s">
        <v>905</v>
      </c>
      <c r="R164" s="22" t="s">
        <v>681</v>
      </c>
      <c r="S164" s="22" t="s">
        <v>686</v>
      </c>
      <c r="T164" s="552"/>
      <c r="U164" s="540"/>
      <c r="V164" s="542"/>
      <c r="W164" s="582"/>
      <c r="X164" s="538"/>
      <c r="Y164" s="42" t="s">
        <v>956</v>
      </c>
    </row>
    <row r="165" spans="1:25" x14ac:dyDescent="0.35">
      <c r="A165">
        <v>32</v>
      </c>
      <c r="B165" s="222" t="s">
        <v>757</v>
      </c>
      <c r="C165" s="4" t="s">
        <v>758</v>
      </c>
      <c r="D165" s="3" t="s">
        <v>759</v>
      </c>
      <c r="E165" s="3" t="s">
        <v>656</v>
      </c>
      <c r="F165" s="3" t="s">
        <v>657</v>
      </c>
      <c r="G165" s="104" t="s">
        <v>901</v>
      </c>
      <c r="H165" s="105" t="s">
        <v>868</v>
      </c>
      <c r="I165" s="106"/>
      <c r="J165" s="47" t="s">
        <v>901</v>
      </c>
      <c r="K165" s="47" t="s">
        <v>909</v>
      </c>
      <c r="L165" s="47" t="s">
        <v>643</v>
      </c>
      <c r="M165" s="47">
        <v>6494</v>
      </c>
      <c r="N165" s="3" t="s">
        <v>30</v>
      </c>
      <c r="O165" s="3" t="s">
        <v>31</v>
      </c>
      <c r="P165" s="3" t="s">
        <v>523</v>
      </c>
      <c r="Q165" s="3" t="s">
        <v>514</v>
      </c>
      <c r="R165" s="3" t="s">
        <v>762</v>
      </c>
      <c r="S165" s="3" t="s">
        <v>763</v>
      </c>
      <c r="T165" s="551">
        <v>0.5</v>
      </c>
      <c r="U165" s="539" t="s">
        <v>1019</v>
      </c>
      <c r="V165" s="541">
        <v>2</v>
      </c>
      <c r="W165" s="543" t="s">
        <v>959</v>
      </c>
      <c r="X165" s="545">
        <v>195</v>
      </c>
      <c r="Y165" s="42" t="s">
        <v>956</v>
      </c>
    </row>
    <row r="166" spans="1:25" x14ac:dyDescent="0.35">
      <c r="A166">
        <v>33</v>
      </c>
      <c r="B166" s="217" t="s">
        <v>764</v>
      </c>
      <c r="C166" s="21" t="s">
        <v>765</v>
      </c>
      <c r="D166" s="22" t="s">
        <v>766</v>
      </c>
      <c r="E166" s="22" t="s">
        <v>656</v>
      </c>
      <c r="F166" s="22" t="s">
        <v>657</v>
      </c>
      <c r="G166" s="102" t="s">
        <v>901</v>
      </c>
      <c r="H166" s="85" t="s">
        <v>868</v>
      </c>
      <c r="I166" s="23"/>
      <c r="J166" s="51" t="s">
        <v>901</v>
      </c>
      <c r="K166" s="51" t="s">
        <v>909</v>
      </c>
      <c r="L166" s="51" t="s">
        <v>643</v>
      </c>
      <c r="M166" s="51">
        <v>6494</v>
      </c>
      <c r="N166" s="22" t="s">
        <v>30</v>
      </c>
      <c r="O166" s="22" t="s">
        <v>31</v>
      </c>
      <c r="P166" s="22" t="s">
        <v>523</v>
      </c>
      <c r="Q166" s="22" t="s">
        <v>514</v>
      </c>
      <c r="R166" s="22" t="s">
        <v>762</v>
      </c>
      <c r="S166" s="22" t="s">
        <v>767</v>
      </c>
      <c r="T166" s="552"/>
      <c r="U166" s="540"/>
      <c r="V166" s="542"/>
      <c r="W166" s="544"/>
      <c r="X166" s="538"/>
      <c r="Y166" s="42" t="s">
        <v>956</v>
      </c>
    </row>
    <row r="167" spans="1:25" x14ac:dyDescent="0.35">
      <c r="C167" s="4"/>
      <c r="D167" s="3"/>
      <c r="E167" s="3"/>
      <c r="F167" s="3"/>
      <c r="G167" s="104"/>
      <c r="H167" s="105"/>
      <c r="I167" s="106"/>
      <c r="J167" s="47"/>
      <c r="K167" s="47"/>
      <c r="L167" s="47"/>
      <c r="M167" s="47"/>
      <c r="N167" s="3"/>
      <c r="O167" s="3"/>
      <c r="P167" s="3"/>
      <c r="Q167" s="3"/>
      <c r="R167" s="3"/>
      <c r="S167" s="3"/>
      <c r="T167" s="71"/>
      <c r="U167" s="3"/>
      <c r="V167" s="246"/>
      <c r="W167" s="3"/>
      <c r="X167" s="47"/>
      <c r="Y167" s="5"/>
    </row>
    <row r="168" spans="1:25" x14ac:dyDescent="0.35">
      <c r="B168" s="211" t="s">
        <v>1018</v>
      </c>
      <c r="C168" s="6"/>
      <c r="D168" s="5"/>
      <c r="E168" s="5"/>
      <c r="F168" s="5"/>
      <c r="G168" s="98"/>
      <c r="H168" s="82"/>
      <c r="I168" s="25"/>
      <c r="J168" s="48"/>
      <c r="K168" s="48"/>
      <c r="L168" s="48"/>
      <c r="M168" s="48"/>
      <c r="N168" s="5"/>
      <c r="O168" s="5"/>
      <c r="P168" s="5"/>
      <c r="Q168" s="5"/>
      <c r="R168" s="5"/>
      <c r="S168" s="5"/>
      <c r="T168" s="66"/>
      <c r="U168" s="5"/>
      <c r="V168" s="244"/>
      <c r="W168" s="5"/>
      <c r="X168" s="48"/>
      <c r="Y168" s="5"/>
    </row>
    <row r="169" spans="1:25" x14ac:dyDescent="0.35">
      <c r="A169">
        <v>34</v>
      </c>
      <c r="B169" s="40">
        <v>25</v>
      </c>
      <c r="C169" s="41" t="s">
        <v>120</v>
      </c>
      <c r="D169" s="40" t="s">
        <v>121</v>
      </c>
      <c r="E169" s="40" t="s">
        <v>82</v>
      </c>
      <c r="F169" s="40" t="s">
        <v>83</v>
      </c>
      <c r="G169" s="96" t="s">
        <v>910</v>
      </c>
      <c r="H169" s="81" t="s">
        <v>659</v>
      </c>
      <c r="I169" s="97"/>
      <c r="J169" s="52" t="s">
        <v>910</v>
      </c>
      <c r="K169" s="52" t="s">
        <v>810</v>
      </c>
      <c r="L169" s="52" t="s">
        <v>27</v>
      </c>
      <c r="M169" s="52">
        <v>9597</v>
      </c>
      <c r="N169" s="40" t="s">
        <v>30</v>
      </c>
      <c r="O169" s="40" t="s">
        <v>31</v>
      </c>
      <c r="P169" s="40" t="s">
        <v>99</v>
      </c>
      <c r="Q169" s="40" t="s">
        <v>100</v>
      </c>
      <c r="R169" s="40" t="s">
        <v>123</v>
      </c>
      <c r="S169" s="40" t="s">
        <v>124</v>
      </c>
      <c r="T169" s="163"/>
      <c r="U169" s="40"/>
      <c r="V169" s="248"/>
      <c r="W169" s="40"/>
      <c r="X169" s="52"/>
      <c r="Y169" s="38" t="s">
        <v>955</v>
      </c>
    </row>
    <row r="170" spans="1:25" x14ac:dyDescent="0.35">
      <c r="A170">
        <v>35</v>
      </c>
      <c r="B170" s="43" t="s">
        <v>136</v>
      </c>
      <c r="C170" s="41" t="s">
        <v>137</v>
      </c>
      <c r="D170" s="40" t="s">
        <v>138</v>
      </c>
      <c r="E170" s="40" t="s">
        <v>82</v>
      </c>
      <c r="F170" s="40" t="s">
        <v>83</v>
      </c>
      <c r="G170" s="96" t="s">
        <v>910</v>
      </c>
      <c r="H170" s="81" t="s">
        <v>659</v>
      </c>
      <c r="I170" s="97"/>
      <c r="J170" s="52" t="s">
        <v>910</v>
      </c>
      <c r="K170" s="52" t="s">
        <v>810</v>
      </c>
      <c r="L170" s="52" t="s">
        <v>27</v>
      </c>
      <c r="M170" s="52">
        <v>9597</v>
      </c>
      <c r="N170" s="40" t="s">
        <v>30</v>
      </c>
      <c r="O170" s="40" t="s">
        <v>31</v>
      </c>
      <c r="P170" s="40" t="s">
        <v>99</v>
      </c>
      <c r="Q170" s="40" t="s">
        <v>100</v>
      </c>
      <c r="R170" s="40" t="s">
        <v>139</v>
      </c>
      <c r="S170" s="40" t="s">
        <v>140</v>
      </c>
      <c r="T170" s="163"/>
      <c r="U170" s="40"/>
      <c r="V170" s="248"/>
      <c r="W170" s="40"/>
      <c r="X170" s="52"/>
      <c r="Y170" s="38" t="s">
        <v>955</v>
      </c>
    </row>
    <row r="171" spans="1:25" x14ac:dyDescent="0.35">
      <c r="C171" s="6"/>
      <c r="D171" s="5"/>
      <c r="E171" s="5"/>
      <c r="F171" s="5"/>
      <c r="G171" s="98"/>
      <c r="H171" s="82"/>
      <c r="I171" s="25"/>
      <c r="J171" s="48"/>
      <c r="K171" s="48"/>
      <c r="L171" s="48"/>
      <c r="M171" s="48"/>
      <c r="N171" s="5"/>
      <c r="O171" s="5"/>
      <c r="P171" s="5"/>
      <c r="Q171" s="5"/>
      <c r="R171" s="5"/>
      <c r="S171" s="5"/>
      <c r="T171" s="66"/>
      <c r="U171" s="5"/>
      <c r="V171" s="244"/>
      <c r="W171" s="5"/>
      <c r="X171" s="48"/>
      <c r="Y171" s="15"/>
    </row>
    <row r="172" spans="1:25" x14ac:dyDescent="0.35">
      <c r="B172" s="211" t="s">
        <v>1017</v>
      </c>
      <c r="C172" s="6"/>
      <c r="D172" s="5"/>
      <c r="E172" s="5"/>
      <c r="F172" s="5"/>
      <c r="G172" s="98"/>
      <c r="H172" s="82"/>
      <c r="I172" s="25"/>
      <c r="J172" s="48"/>
      <c r="K172" s="48"/>
      <c r="L172" s="48"/>
      <c r="M172" s="48"/>
      <c r="N172" s="5"/>
      <c r="O172" s="5"/>
      <c r="P172" s="5"/>
      <c r="Q172" s="5"/>
      <c r="R172" s="5"/>
      <c r="S172" s="5"/>
      <c r="T172" s="66"/>
      <c r="U172" s="5"/>
      <c r="V172" s="244"/>
      <c r="W172" s="5"/>
      <c r="X172" s="48"/>
      <c r="Y172" s="5"/>
    </row>
    <row r="173" spans="1:25" x14ac:dyDescent="0.35">
      <c r="A173">
        <v>36</v>
      </c>
      <c r="B173" s="40" t="s">
        <v>392</v>
      </c>
      <c r="C173" s="41" t="s">
        <v>393</v>
      </c>
      <c r="D173" s="40" t="s">
        <v>394</v>
      </c>
      <c r="E173" s="40" t="s">
        <v>82</v>
      </c>
      <c r="F173" s="40" t="s">
        <v>83</v>
      </c>
      <c r="G173" s="96" t="s">
        <v>911</v>
      </c>
      <c r="H173" s="81" t="s">
        <v>912</v>
      </c>
      <c r="I173" s="97"/>
      <c r="J173" s="52" t="s">
        <v>911</v>
      </c>
      <c r="K173" s="52" t="s">
        <v>364</v>
      </c>
      <c r="L173" s="52" t="s">
        <v>27</v>
      </c>
      <c r="M173" s="52">
        <v>9597</v>
      </c>
      <c r="N173" s="40" t="s">
        <v>30</v>
      </c>
      <c r="O173" s="40" t="s">
        <v>31</v>
      </c>
      <c r="P173" s="40" t="s">
        <v>99</v>
      </c>
      <c r="Q173" s="40" t="s">
        <v>100</v>
      </c>
      <c r="R173" s="40" t="s">
        <v>395</v>
      </c>
      <c r="S173" s="40" t="s">
        <v>396</v>
      </c>
      <c r="T173" s="65"/>
      <c r="U173" s="38"/>
      <c r="V173" s="247"/>
      <c r="W173" s="38"/>
      <c r="X173" s="58"/>
      <c r="Y173" s="38" t="s">
        <v>955</v>
      </c>
    </row>
    <row r="174" spans="1:25" x14ac:dyDescent="0.35">
      <c r="A174">
        <v>37</v>
      </c>
      <c r="B174" s="43" t="s">
        <v>441</v>
      </c>
      <c r="C174" s="44" t="s">
        <v>442</v>
      </c>
      <c r="D174" s="43" t="s">
        <v>443</v>
      </c>
      <c r="E174" s="43" t="s">
        <v>82</v>
      </c>
      <c r="F174" s="43" t="s">
        <v>83</v>
      </c>
      <c r="G174" s="153" t="s">
        <v>911</v>
      </c>
      <c r="H174" s="154" t="s">
        <v>912</v>
      </c>
      <c r="I174" s="151"/>
      <c r="J174" s="53" t="s">
        <v>911</v>
      </c>
      <c r="K174" s="53" t="s">
        <v>364</v>
      </c>
      <c r="L174" s="53" t="s">
        <v>27</v>
      </c>
      <c r="M174" s="53">
        <v>9597</v>
      </c>
      <c r="N174" s="43" t="s">
        <v>30</v>
      </c>
      <c r="O174" s="43" t="s">
        <v>31</v>
      </c>
      <c r="P174" s="43" t="s">
        <v>99</v>
      </c>
      <c r="Q174" s="43" t="s">
        <v>100</v>
      </c>
      <c r="R174" s="43" t="s">
        <v>395</v>
      </c>
      <c r="S174" s="43" t="s">
        <v>444</v>
      </c>
      <c r="T174" s="164"/>
      <c r="U174" s="45"/>
      <c r="V174" s="251"/>
      <c r="W174" s="45"/>
      <c r="X174" s="137"/>
      <c r="Y174" s="38" t="s">
        <v>955</v>
      </c>
    </row>
    <row r="175" spans="1:25" x14ac:dyDescent="0.35">
      <c r="C175" s="13"/>
      <c r="G175" s="155"/>
      <c r="I175" s="37"/>
    </row>
    <row r="176" spans="1:25" ht="15" thickBot="1" x14ac:dyDescent="0.4">
      <c r="C176" s="13"/>
      <c r="G176" s="156"/>
      <c r="H176" s="157"/>
      <c r="I176" s="152"/>
    </row>
    <row r="177" spans="2:25" s="10" customFormat="1" x14ac:dyDescent="0.35">
      <c r="B177" s="14" t="s">
        <v>946</v>
      </c>
      <c r="C177" s="14"/>
      <c r="D177" s="14"/>
      <c r="E177" s="14"/>
      <c r="F177" s="14"/>
      <c r="G177" s="1"/>
      <c r="H177" s="1"/>
      <c r="J177" s="55"/>
      <c r="K177" s="55"/>
      <c r="L177" s="55"/>
      <c r="M177" s="55"/>
      <c r="N177" s="14"/>
      <c r="O177" s="14"/>
      <c r="P177" s="14"/>
      <c r="Q177" s="14"/>
      <c r="R177" s="14"/>
      <c r="S177" s="14"/>
      <c r="T177" s="224" t="s">
        <v>1021</v>
      </c>
      <c r="U177" s="225" t="s">
        <v>987</v>
      </c>
      <c r="V177" s="252">
        <f>SUM(V3:V175)</f>
        <v>135</v>
      </c>
      <c r="W177" s="226" t="s">
        <v>1024</v>
      </c>
      <c r="X177" s="227">
        <f>SUM(X4:X176)</f>
        <v>6311.4</v>
      </c>
      <c r="Y177" s="14"/>
    </row>
    <row r="178" spans="2:25" x14ac:dyDescent="0.35">
      <c r="T178" s="228" t="s">
        <v>1021</v>
      </c>
      <c r="U178" s="229" t="s">
        <v>1022</v>
      </c>
      <c r="V178" s="253">
        <f>SUM(V3:V126)</f>
        <v>117</v>
      </c>
      <c r="W178" s="230" t="s">
        <v>990</v>
      </c>
      <c r="X178" s="231">
        <f>SUM(X3:X126)</f>
        <v>4602.8999999999996</v>
      </c>
    </row>
    <row r="179" spans="2:25" x14ac:dyDescent="0.35">
      <c r="C179" s="1"/>
      <c r="D179" s="1"/>
      <c r="E179" s="1"/>
      <c r="F179" s="1"/>
      <c r="I179" s="1"/>
      <c r="J179" s="36"/>
      <c r="K179" s="36"/>
      <c r="L179" s="36"/>
      <c r="M179" s="36"/>
      <c r="N179" s="1"/>
      <c r="O179" s="1"/>
      <c r="P179" s="1"/>
      <c r="Q179" s="1"/>
      <c r="R179" s="1"/>
      <c r="S179" s="1"/>
      <c r="T179" s="232" t="s">
        <v>1021</v>
      </c>
      <c r="U179" s="233" t="s">
        <v>1023</v>
      </c>
      <c r="V179" s="254">
        <f>SUM(V141:V176)</f>
        <v>17</v>
      </c>
      <c r="W179" s="234" t="s">
        <v>1026</v>
      </c>
      <c r="X179" s="235">
        <f>SUM(X128:X176)</f>
        <v>1708.5</v>
      </c>
      <c r="Y179" s="1"/>
    </row>
    <row r="180" spans="2:25" s="11" customFormat="1" x14ac:dyDescent="0.35">
      <c r="G180" s="1"/>
      <c r="H180" s="1"/>
      <c r="J180" s="56"/>
      <c r="K180" s="56"/>
      <c r="L180" s="56"/>
      <c r="M180" s="56"/>
      <c r="T180" s="36"/>
      <c r="U180" s="236" t="s">
        <v>1025</v>
      </c>
      <c r="V180" s="255">
        <f>V179+V178</f>
        <v>134</v>
      </c>
      <c r="W180" s="237"/>
      <c r="X180" s="198">
        <f>X179+X178</f>
        <v>6311.4</v>
      </c>
    </row>
    <row r="181" spans="2:25" s="11" customFormat="1" x14ac:dyDescent="0.35">
      <c r="G181" s="1"/>
      <c r="H181" s="1"/>
      <c r="J181" s="56"/>
      <c r="K181" s="56"/>
      <c r="L181" s="56"/>
      <c r="M181" s="56"/>
      <c r="T181" s="36"/>
      <c r="V181" s="241"/>
      <c r="X181" s="56"/>
    </row>
    <row r="182" spans="2:25" s="11" customFormat="1" x14ac:dyDescent="0.35">
      <c r="G182" s="1"/>
      <c r="H182" s="1"/>
      <c r="J182" s="56"/>
      <c r="K182" s="56"/>
      <c r="L182" s="56"/>
      <c r="M182" s="56"/>
      <c r="T182" s="36"/>
      <c r="V182" s="241"/>
      <c r="X182" s="56"/>
    </row>
    <row r="184" spans="2:25" x14ac:dyDescent="0.35">
      <c r="B184" s="10" t="s">
        <v>932</v>
      </c>
    </row>
    <row r="185" spans="2:25" s="10" customFormat="1" x14ac:dyDescent="0.35">
      <c r="B185" s="11" t="s">
        <v>934</v>
      </c>
      <c r="G185" s="1"/>
      <c r="H185" s="1"/>
      <c r="J185" s="57"/>
      <c r="K185" s="57"/>
      <c r="L185" s="57"/>
      <c r="M185" s="57"/>
      <c r="T185" s="36"/>
      <c r="V185" s="241"/>
      <c r="X185" s="57"/>
      <c r="Y185" s="11" t="s">
        <v>954</v>
      </c>
    </row>
    <row r="186" spans="2:25" x14ac:dyDescent="0.35">
      <c r="B186" s="11" t="s">
        <v>935</v>
      </c>
      <c r="Y186" s="11" t="s">
        <v>954</v>
      </c>
    </row>
    <row r="187" spans="2:25" s="10" customFormat="1" x14ac:dyDescent="0.35">
      <c r="B187" s="11" t="s">
        <v>936</v>
      </c>
      <c r="G187" s="1"/>
      <c r="H187" s="1"/>
      <c r="J187" s="57"/>
      <c r="K187" s="57"/>
      <c r="L187" s="57"/>
      <c r="M187" s="57"/>
      <c r="T187" s="36"/>
      <c r="V187" s="241"/>
      <c r="X187" s="57"/>
      <c r="Y187" s="11" t="s">
        <v>954</v>
      </c>
    </row>
    <row r="188" spans="2:25" x14ac:dyDescent="0.35">
      <c r="B188" s="11" t="s">
        <v>937</v>
      </c>
      <c r="Y188" s="11" t="s">
        <v>954</v>
      </c>
    </row>
    <row r="189" spans="2:25" x14ac:dyDescent="0.35">
      <c r="B189" s="11" t="s">
        <v>938</v>
      </c>
      <c r="Y189" s="11" t="s">
        <v>954</v>
      </c>
    </row>
    <row r="190" spans="2:25" x14ac:dyDescent="0.35">
      <c r="B190" s="10" t="s">
        <v>939</v>
      </c>
    </row>
    <row r="192" spans="2:25" x14ac:dyDescent="0.35">
      <c r="B192" s="10" t="s">
        <v>947</v>
      </c>
    </row>
  </sheetData>
  <sheetProtection formatCells="0" formatColumns="0" formatRows="0" insertColumns="0" insertRows="0" insertHyperlinks="0" deleteColumns="0" deleteRows="0" sort="0" autoFilter="0" pivotTables="0"/>
  <autoFilter ref="B2:Y174" xr:uid="{00000000-0009-0000-0000-000001000000}"/>
  <mergeCells count="88">
    <mergeCell ref="X161:X164"/>
    <mergeCell ref="W161:W164"/>
    <mergeCell ref="V161:V164"/>
    <mergeCell ref="U161:U164"/>
    <mergeCell ref="T161:T164"/>
    <mergeCell ref="T165:T166"/>
    <mergeCell ref="U165:U166"/>
    <mergeCell ref="V165:V166"/>
    <mergeCell ref="W165:W166"/>
    <mergeCell ref="X165:X166"/>
    <mergeCell ref="T147:T148"/>
    <mergeCell ref="U147:U148"/>
    <mergeCell ref="V147:V148"/>
    <mergeCell ref="W147:W148"/>
    <mergeCell ref="X147:X148"/>
    <mergeCell ref="T157:T158"/>
    <mergeCell ref="U157:U158"/>
    <mergeCell ref="V157:V158"/>
    <mergeCell ref="W157:W158"/>
    <mergeCell ref="X157:X158"/>
    <mergeCell ref="U47:U68"/>
    <mergeCell ref="M141:M142"/>
    <mergeCell ref="L141:L142"/>
    <mergeCell ref="P141:P142"/>
    <mergeCell ref="N141:N142"/>
    <mergeCell ref="U141:U142"/>
    <mergeCell ref="T141:T142"/>
    <mergeCell ref="N90:N91"/>
    <mergeCell ref="P90:P91"/>
    <mergeCell ref="L82:L83"/>
    <mergeCell ref="M82:M83"/>
    <mergeCell ref="M114:M115"/>
    <mergeCell ref="L114:L115"/>
    <mergeCell ref="T121:T124"/>
    <mergeCell ref="U121:U124"/>
    <mergeCell ref="U84:U91"/>
    <mergeCell ref="L43:L44"/>
    <mergeCell ref="M50:M51"/>
    <mergeCell ref="L50:L51"/>
    <mergeCell ref="L52:L53"/>
    <mergeCell ref="M52:M53"/>
    <mergeCell ref="B1:C1"/>
    <mergeCell ref="G1:I1"/>
    <mergeCell ref="T1:X1"/>
    <mergeCell ref="M13:M14"/>
    <mergeCell ref="L13:L14"/>
    <mergeCell ref="M24:M25"/>
    <mergeCell ref="L24:L25"/>
    <mergeCell ref="M38:M40"/>
    <mergeCell ref="L38:L40"/>
    <mergeCell ref="M30:M32"/>
    <mergeCell ref="L30:L32"/>
    <mergeCell ref="I90:I91"/>
    <mergeCell ref="L90:L91"/>
    <mergeCell ref="M90:M91"/>
    <mergeCell ref="M88:M89"/>
    <mergeCell ref="L88:L89"/>
    <mergeCell ref="U26:U27"/>
    <mergeCell ref="M26:M27"/>
    <mergeCell ref="L26:L27"/>
    <mergeCell ref="U43:U46"/>
    <mergeCell ref="U69:U83"/>
    <mergeCell ref="L70:L71"/>
    <mergeCell ref="M70:M71"/>
    <mergeCell ref="L72:L73"/>
    <mergeCell ref="M72:M73"/>
    <mergeCell ref="L74:L75"/>
    <mergeCell ref="M74:M75"/>
    <mergeCell ref="L77:L78"/>
    <mergeCell ref="M77:M78"/>
    <mergeCell ref="L79:L80"/>
    <mergeCell ref="M79:M80"/>
    <mergeCell ref="M43:M44"/>
    <mergeCell ref="U92:U115"/>
    <mergeCell ref="U117:U120"/>
    <mergeCell ref="T143:T144"/>
    <mergeCell ref="V125:V126"/>
    <mergeCell ref="W125:W126"/>
    <mergeCell ref="T125:T126"/>
    <mergeCell ref="X125:X126"/>
    <mergeCell ref="U143:U144"/>
    <mergeCell ref="V143:V144"/>
    <mergeCell ref="W143:W144"/>
    <mergeCell ref="X143:X144"/>
    <mergeCell ref="U125:U126"/>
    <mergeCell ref="X141:X142"/>
    <mergeCell ref="W141:W142"/>
    <mergeCell ref="V141:V142"/>
  </mergeCells>
  <hyperlinks>
    <hyperlink ref="D4" r:id="rId1" location="/program/63514/record/324244" xr:uid="{00000000-0004-0000-0100-000000000000}"/>
    <hyperlink ref="D5" r:id="rId2" location="/program/63514/record/324244" xr:uid="{00000000-0004-0000-0100-000001000000}"/>
    <hyperlink ref="D10" r:id="rId3" location="/program/63514/record/324204" xr:uid="{00000000-0004-0000-0100-000002000000}"/>
    <hyperlink ref="D8" r:id="rId4" location="/program/63514/record/325116" xr:uid="{00000000-0004-0000-0100-000003000000}"/>
    <hyperlink ref="D9" r:id="rId5" location="/program/63514/record/325116" xr:uid="{00000000-0004-0000-0100-000004000000}"/>
    <hyperlink ref="D14" r:id="rId6" location="/program/63514/record/324248" xr:uid="{00000000-0004-0000-0100-000005000000}"/>
    <hyperlink ref="D15" r:id="rId7" location="/program/63514/record/324206" xr:uid="{00000000-0004-0000-0100-000006000000}"/>
    <hyperlink ref="D17" r:id="rId8" location="/program/63514/record/324271" xr:uid="{00000000-0004-0000-0100-000007000000}"/>
    <hyperlink ref="D16" r:id="rId9" location="/program/63514/record/324206" xr:uid="{00000000-0004-0000-0100-000008000000}"/>
    <hyperlink ref="D18" r:id="rId10" location="/program/63514/record/324271" xr:uid="{00000000-0004-0000-0100-000009000000}"/>
    <hyperlink ref="D22" r:id="rId11" location="/program/63514/record/324215" xr:uid="{00000000-0004-0000-0100-00000A000000}"/>
    <hyperlink ref="D23" r:id="rId12" location="/program/63514/record/324215" xr:uid="{00000000-0004-0000-0100-00000B000000}"/>
    <hyperlink ref="D24" r:id="rId13" location="/program/63514/record/324235" xr:uid="{00000000-0004-0000-0100-00000C000000}"/>
    <hyperlink ref="D25" r:id="rId14" location="/program/63514/record/324235" xr:uid="{00000000-0004-0000-0100-00000D000000}"/>
    <hyperlink ref="D26" r:id="rId15" location="/program/63514/record/324219" xr:uid="{00000000-0004-0000-0100-00000E000000}"/>
    <hyperlink ref="D27" r:id="rId16" location="/program/63514/record/324219" xr:uid="{00000000-0004-0000-0100-00000F000000}"/>
    <hyperlink ref="D28" r:id="rId17" location="/program/63514/record/324230" xr:uid="{00000000-0004-0000-0100-000010000000}"/>
    <hyperlink ref="D30" r:id="rId18" location="/program/63514/record/324254" xr:uid="{00000000-0004-0000-0100-000011000000}"/>
    <hyperlink ref="D31" r:id="rId19" location="/program/63514/record/324266" xr:uid="{00000000-0004-0000-0100-000012000000}"/>
    <hyperlink ref="D33" r:id="rId20" location="/program/63514/record/324267" xr:uid="{00000000-0004-0000-0100-000013000000}"/>
    <hyperlink ref="D35" r:id="rId21" location="/program/63514/record/324280" xr:uid="{00000000-0004-0000-0100-000014000000}"/>
    <hyperlink ref="D32" r:id="rId22" location="/program/63514/record/324266" xr:uid="{00000000-0004-0000-0100-000015000000}"/>
    <hyperlink ref="D37" r:id="rId23" location="/program/63514/record/324254" xr:uid="{00000000-0004-0000-0100-000016000000}"/>
    <hyperlink ref="D29" r:id="rId24" location="/program/63514/record/324230" xr:uid="{00000000-0004-0000-0100-000017000000}"/>
    <hyperlink ref="D36" r:id="rId25" location="/program/63514/record/324280" xr:uid="{00000000-0004-0000-0100-000018000000}"/>
    <hyperlink ref="D34" r:id="rId26" location="/program/63514/record/324267" xr:uid="{00000000-0004-0000-0100-000019000000}"/>
    <hyperlink ref="D82" r:id="rId27" location="/program/63514/record/324252" xr:uid="{00000000-0004-0000-0100-00001A000000}"/>
    <hyperlink ref="D38" r:id="rId28" location="/program/63514/record/324274" xr:uid="{00000000-0004-0000-0100-00001B000000}"/>
    <hyperlink ref="D39" r:id="rId29" location="/program/63514/record/324274" xr:uid="{00000000-0004-0000-0100-00001D000000}"/>
    <hyperlink ref="D83" r:id="rId30" location="/program/63514/record/324252" xr:uid="{00000000-0004-0000-0100-00001E000000}"/>
    <hyperlink ref="D43" r:id="rId31" location="/program/63514/record/324198" xr:uid="{00000000-0004-0000-0100-00001F000000}"/>
    <hyperlink ref="D45" r:id="rId32" location="/program/63514/record/324229" xr:uid="{00000000-0004-0000-0100-000020000000}"/>
    <hyperlink ref="D46" r:id="rId33" location="/program/63514/record/324229" xr:uid="{00000000-0004-0000-0100-000021000000}"/>
    <hyperlink ref="D44" r:id="rId34" location="/program/63514/record/324198" xr:uid="{00000000-0004-0000-0100-000022000000}"/>
    <hyperlink ref="D47" r:id="rId35" location="/program/63514/record/324195" xr:uid="{00000000-0004-0000-0100-000023000000}"/>
    <hyperlink ref="D48" r:id="rId36" location="/program/63514/record/324238" xr:uid="{00000000-0004-0000-0100-000024000000}"/>
    <hyperlink ref="D50" r:id="rId37" location="/program/63514/record/324259" xr:uid="{00000000-0004-0000-0100-000025000000}"/>
    <hyperlink ref="D52" r:id="rId38" location="/program/63514/record/324276" xr:uid="{00000000-0004-0000-0100-000026000000}"/>
    <hyperlink ref="D53" r:id="rId39" location="/program/63514/record/324276" xr:uid="{00000000-0004-0000-0100-000027000000}"/>
    <hyperlink ref="D49" r:id="rId40" location="/program/63514/record/324238" xr:uid="{00000000-0004-0000-0100-000028000000}"/>
    <hyperlink ref="D51" r:id="rId41" location="/program/63514/record/324259" xr:uid="{00000000-0004-0000-0100-000029000000}"/>
    <hyperlink ref="D54" r:id="rId42" location="/program/63514/record/324195" xr:uid="{00000000-0004-0000-0100-00002A000000}"/>
    <hyperlink ref="D58" r:id="rId43" location="/program/63514/record/324197" xr:uid="{00000000-0004-0000-0100-00002C000000}"/>
    <hyperlink ref="D60" r:id="rId44" location="/program/63514/record/324201" xr:uid="{00000000-0004-0000-0100-00002D000000}"/>
    <hyperlink ref="D61" r:id="rId45" location="/program/63514/record/324208" xr:uid="{00000000-0004-0000-0100-00002E000000}"/>
    <hyperlink ref="D62" r:id="rId46" location="/program/63514/record/324218" xr:uid="{00000000-0004-0000-0100-00002F000000}"/>
    <hyperlink ref="D67" r:id="rId47" location="/program/63514/record/324246" xr:uid="{00000000-0004-0000-0100-000030000000}"/>
    <hyperlink ref="D64" r:id="rId48" location="/program/63514/record/324261" xr:uid="{00000000-0004-0000-0100-000031000000}"/>
    <hyperlink ref="D66" r:id="rId49" location="/program/63514/record/324246" xr:uid="{00000000-0004-0000-0100-000033000000}"/>
    <hyperlink ref="D63" r:id="rId50" location="/program/63514/record/324218" xr:uid="{00000000-0004-0000-0100-000034000000}"/>
    <hyperlink ref="D57" r:id="rId51" location="/program/63514/record/324194" xr:uid="{00000000-0004-0000-0100-000035000000}"/>
    <hyperlink ref="D65" r:id="rId52" location="/program/63514/record/324261" xr:uid="{00000000-0004-0000-0100-000036000000}"/>
    <hyperlink ref="D68" r:id="rId53" location="/program/63514/record/324208" xr:uid="{00000000-0004-0000-0100-000037000000}"/>
    <hyperlink ref="D59" r:id="rId54" location="/program/63514/record/324197" xr:uid="{00000000-0004-0000-0100-000038000000}"/>
    <hyperlink ref="D69" r:id="rId55" location="/program/63514/record/324204" xr:uid="{00000000-0004-0000-0100-000039000000}"/>
    <hyperlink ref="D70" r:id="rId56" location="/program/63514/record/324213" xr:uid="{00000000-0004-0000-0100-00003A000000}"/>
    <hyperlink ref="D73" r:id="rId57" location="/program/63514/record/324216" xr:uid="{00000000-0004-0000-0100-00003B000000}"/>
    <hyperlink ref="D74" r:id="rId58" location="/program/63514/record/324217" xr:uid="{00000000-0004-0000-0100-00003C000000}"/>
    <hyperlink ref="D76" r:id="rId59" location="/program/63514/record/324237" xr:uid="{00000000-0004-0000-0100-00003D000000}"/>
    <hyperlink ref="D77" r:id="rId60" location="/program/63514/record/324250" xr:uid="{00000000-0004-0000-0100-00003E000000}"/>
    <hyperlink ref="D79" r:id="rId61" location="/program/63514/record/324258" xr:uid="{00000000-0004-0000-0100-00003F000000}"/>
    <hyperlink ref="D78" r:id="rId62" location="/program/63514/record/324250" xr:uid="{00000000-0004-0000-0100-000040000000}"/>
    <hyperlink ref="D80" r:id="rId63" location="/program/63514/record/324258" xr:uid="{00000000-0004-0000-0100-000041000000}"/>
    <hyperlink ref="D72" r:id="rId64" location="/program/63514/record/324216" xr:uid="{00000000-0004-0000-0100-000042000000}"/>
    <hyperlink ref="D81" r:id="rId65" location="/program/63514/record/324237" xr:uid="{00000000-0004-0000-0100-000043000000}"/>
    <hyperlink ref="D71" r:id="rId66" location="/program/63514/record/324213" xr:uid="{00000000-0004-0000-0100-000044000000}"/>
    <hyperlink ref="D75" r:id="rId67" location="/program/63514/record/324217" xr:uid="{00000000-0004-0000-0100-000045000000}"/>
    <hyperlink ref="D84" r:id="rId68" location="/program/63514/record/324251" xr:uid="{00000000-0004-0000-0100-000046000000}"/>
    <hyperlink ref="D86" r:id="rId69" location="/program/63514/record/324262" xr:uid="{00000000-0004-0000-0100-000047000000}"/>
    <hyperlink ref="D88" r:id="rId70" location="/program/63514/record/324275" xr:uid="{00000000-0004-0000-0100-000048000000}"/>
    <hyperlink ref="D89" r:id="rId71" location="/program/63514/record/324275" xr:uid="{00000000-0004-0000-0100-000049000000}"/>
    <hyperlink ref="D85" r:id="rId72" location="/program/63514/record/324251" xr:uid="{00000000-0004-0000-0100-00004A000000}"/>
    <hyperlink ref="D87" r:id="rId73" location="/program/63514/record/324262" xr:uid="{00000000-0004-0000-0100-00004B000000}"/>
    <hyperlink ref="D92" r:id="rId74" location="/program/63514/record/324220" xr:uid="{00000000-0004-0000-0100-00004C000000}"/>
    <hyperlink ref="D93" r:id="rId75" location="/program/63514/record/324220" xr:uid="{00000000-0004-0000-0100-00004D000000}"/>
    <hyperlink ref="D94" r:id="rId76" location="/program/63514/record/324200" xr:uid="{00000000-0004-0000-0100-00004E000000}"/>
    <hyperlink ref="D96" r:id="rId77" location="/program/63514/record/324210" xr:uid="{00000000-0004-0000-0100-00004F000000}"/>
    <hyperlink ref="D98" r:id="rId78" location="/program/63514/record/324211" xr:uid="{00000000-0004-0000-0100-000050000000}"/>
    <hyperlink ref="D100" r:id="rId79" location="/program/63514/record/324221" xr:uid="{00000000-0004-0000-0100-000051000000}"/>
    <hyperlink ref="D102" r:id="rId80" location="/program/63514/record/324223" xr:uid="{00000000-0004-0000-0100-000052000000}"/>
    <hyperlink ref="D104" r:id="rId81" location="/program/63514/record/324247" xr:uid="{00000000-0004-0000-0100-000053000000}"/>
    <hyperlink ref="D106" r:id="rId82" location="/program/63514/record/324249" xr:uid="{00000000-0004-0000-0100-000054000000}"/>
    <hyperlink ref="D113" r:id="rId83" location="/program/63514/record/324257" xr:uid="{00000000-0004-0000-0100-000055000000}"/>
    <hyperlink ref="D111" r:id="rId84" location="/program/63514/record/324263" xr:uid="{00000000-0004-0000-0100-000056000000}"/>
    <hyperlink ref="D108" r:id="rId85" location="/program/63514/record/324270" xr:uid="{00000000-0004-0000-0100-000057000000}"/>
    <hyperlink ref="D105" r:id="rId86" location="/program/63514/record/324247" xr:uid="{00000000-0004-0000-0100-000058000000}"/>
    <hyperlink ref="D110" r:id="rId87" location="/program/63514/record/324263" xr:uid="{00000000-0004-0000-0100-000059000000}"/>
    <hyperlink ref="D97" r:id="rId88" location="/program/63514/record/324210" xr:uid="{00000000-0004-0000-0100-00005A000000}"/>
    <hyperlink ref="D99" r:id="rId89" location="/program/63514/record/324211" xr:uid="{00000000-0004-0000-0100-00005B000000}"/>
    <hyperlink ref="D95" r:id="rId90" location="/program/63514/record/324200" xr:uid="{00000000-0004-0000-0100-00005C000000}"/>
    <hyperlink ref="D107" r:id="rId91" location="/program/63514/record/324249" xr:uid="{00000000-0004-0000-0100-00005D000000}"/>
    <hyperlink ref="D101" r:id="rId92" location="/program/63514/record/324221" xr:uid="{00000000-0004-0000-0100-00005E000000}"/>
    <hyperlink ref="D112" r:id="rId93" location="/program/63514/record/324257" xr:uid="{00000000-0004-0000-0100-00005F000000}"/>
    <hyperlink ref="D103" r:id="rId94" location="/program/63514/record/324223" xr:uid="{00000000-0004-0000-0100-000061000000}"/>
    <hyperlink ref="D114" r:id="rId95" location="/program/63514/record/324207" xr:uid="{00000000-0004-0000-0100-000062000000}"/>
    <hyperlink ref="D115" r:id="rId96" location="/program/63514/record/324207" xr:uid="{00000000-0004-0000-0100-000063000000}"/>
    <hyperlink ref="D117" r:id="rId97" location="/program/63514/record/324196" xr:uid="{00000000-0004-0000-0100-000064000000}"/>
    <hyperlink ref="D118" r:id="rId98" location="/program/63514/record/324196" xr:uid="{00000000-0004-0000-0100-000065000000}"/>
    <hyperlink ref="D121" r:id="rId99" location="/program/63514/record/324260" xr:uid="{00000000-0004-0000-0100-000066000000}"/>
    <hyperlink ref="D122" r:id="rId100" location="/program/63514/record/324260" xr:uid="{00000000-0004-0000-0100-000067000000}"/>
    <hyperlink ref="D125" r:id="rId101" location="/program/63514/record/324242" xr:uid="{00000000-0004-0000-0100-000068000000}"/>
    <hyperlink ref="D126" r:id="rId102" location="/program/63514/record/324242" xr:uid="{00000000-0004-0000-0100-000069000000}"/>
    <hyperlink ref="D130" r:id="rId103" location="/program/63514/record/324228" xr:uid="{00000000-0004-0000-0100-00006A000000}"/>
    <hyperlink ref="D132" r:id="rId104" location="/program/63514/record/324233" xr:uid="{00000000-0004-0000-0100-00006B000000}"/>
    <hyperlink ref="D134" r:id="rId105" location="/program/63514/record/324255" xr:uid="{00000000-0004-0000-0100-00006C000000}"/>
    <hyperlink ref="D133" r:id="rId106" location="/program/63514/record/324233" xr:uid="{00000000-0004-0000-0100-00006D000000}"/>
    <hyperlink ref="D131" r:id="rId107" location="/program/63514/record/324228" xr:uid="{00000000-0004-0000-0100-00006E000000}"/>
    <hyperlink ref="D135" r:id="rId108" location="/program/63514/record/324272" xr:uid="{00000000-0004-0000-0100-00006F000000}"/>
    <hyperlink ref="D136" r:id="rId109" location="/program/63514/record/324272" xr:uid="{00000000-0004-0000-0100-000070000000}"/>
    <hyperlink ref="D137" r:id="rId110" location="/program/63514/record/324236" xr:uid="{00000000-0004-0000-0100-000071000000}"/>
    <hyperlink ref="D138" r:id="rId111" location="/program/63514/record/324236" xr:uid="{00000000-0004-0000-0100-000072000000}"/>
    <hyperlink ref="D141" r:id="rId112" location="/program/63514/record/324269" xr:uid="{00000000-0004-0000-0100-000073000000}"/>
    <hyperlink ref="D142" r:id="rId113" location="/program/63514/record/324269" xr:uid="{00000000-0004-0000-0100-000074000000}"/>
    <hyperlink ref="D143" r:id="rId114" location="/program/63514/record/324209" xr:uid="{00000000-0004-0000-0100-000075000000}"/>
    <hyperlink ref="D144" r:id="rId115" location="/program/63514/record/324209" xr:uid="{00000000-0004-0000-0100-000076000000}"/>
    <hyperlink ref="D145" r:id="rId116" location="/program/63514/record/324243" xr:uid="{00000000-0004-0000-0100-000077000000}"/>
    <hyperlink ref="D146" r:id="rId117" location="/program/63514/record/324243" xr:uid="{00000000-0004-0000-0100-000078000000}"/>
    <hyperlink ref="D147" r:id="rId118" location="/program/63514/record/324256" xr:uid="{00000000-0004-0000-0100-000079000000}"/>
    <hyperlink ref="D148" r:id="rId119" location="/program/63514/record/324256" xr:uid="{00000000-0004-0000-0100-00007A000000}"/>
    <hyperlink ref="D152" r:id="rId120" location="/program/63514/record/324241" xr:uid="{00000000-0004-0000-0100-00007C000000}"/>
    <hyperlink ref="D153" r:id="rId121" location="/program/63514/record/324225" xr:uid="{00000000-0004-0000-0100-00007D000000}"/>
    <hyperlink ref="D155" r:id="rId122" location="/program/63514/record/324202" xr:uid="{00000000-0004-0000-0100-00007E000000}"/>
    <hyperlink ref="D156" r:id="rId123" location="/program/63514/record/324202" xr:uid="{00000000-0004-0000-0100-00007F000000}"/>
    <hyperlink ref="D157" r:id="rId124" location="/program/63514/record/324227" xr:uid="{00000000-0004-0000-0100-000080000000}"/>
    <hyperlink ref="D159" r:id="rId125" location="/program/63514/record/324231" xr:uid="{00000000-0004-0000-0100-000081000000}"/>
    <hyperlink ref="D158" r:id="rId126" location="/program/63514/record/324227" xr:uid="{00000000-0004-0000-0100-000082000000}"/>
    <hyperlink ref="D160" r:id="rId127" location="/program/63514/record/324231" xr:uid="{00000000-0004-0000-0100-000083000000}"/>
    <hyperlink ref="D161" r:id="rId128" location="/program/63514/record/324199" xr:uid="{00000000-0004-0000-0100-000084000000}"/>
    <hyperlink ref="D163" r:id="rId129" location="/program/63514/record/324234" xr:uid="{00000000-0004-0000-0100-000085000000}"/>
    <hyperlink ref="D164" r:id="rId130" location="/program/63514/record/324234" xr:uid="{00000000-0004-0000-0100-000086000000}"/>
    <hyperlink ref="D162" r:id="rId131" location="/program/63514/record/324199" xr:uid="{00000000-0004-0000-0100-000087000000}"/>
    <hyperlink ref="D165" r:id="rId132" location="/program/63514/record/324253" xr:uid="{00000000-0004-0000-0100-000088000000}"/>
    <hyperlink ref="D166" r:id="rId133" location="/program/63514/record/324253" xr:uid="{00000000-0004-0000-0100-000089000000}"/>
    <hyperlink ref="D169" r:id="rId134" location="/program/63514/record/324214" xr:uid="{00000000-0004-0000-0100-00008A000000}"/>
    <hyperlink ref="D170" r:id="rId135" location="/program/63514/record/324214" xr:uid="{00000000-0004-0000-0100-00008B000000}"/>
    <hyperlink ref="D173" r:id="rId136" location="/program/63514/record/324222" xr:uid="{00000000-0004-0000-0100-00008C000000}"/>
    <hyperlink ref="D174" r:id="rId137" location="/program/63514/record/324222" xr:uid="{00000000-0004-0000-0100-00008D000000}"/>
    <hyperlink ref="D151" r:id="rId138" location="/program/63514/record/324241" xr:uid="{00000000-0004-0000-0100-00007B000000}"/>
    <hyperlink ref="D40" r:id="rId139" location="/program/63514/record/324225" xr:uid="{00000000-0004-0000-0100-00001C000000}"/>
    <hyperlink ref="D109" r:id="rId140" location="/program/63514/record/324270" xr:uid="{00000000-0004-0000-0100-000060000000}"/>
    <hyperlink ref="D19" r:id="rId141" location="/program/63514/record/324271" xr:uid="{A7A6B865-A809-4F47-8EA7-74CC193A55E3}"/>
    <hyperlink ref="D56" r:id="rId142" location="/program/63514/record/324194" xr:uid="{800DEAC9-B5C0-BE41-9716-9B865E6770CB}"/>
  </hyperlinks>
  <pageMargins left="0.25" right="0.25" top="0.25" bottom="0.2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FF1D-A35F-4E8F-8527-F025EA58C165}">
  <dimension ref="A1:E20"/>
  <sheetViews>
    <sheetView zoomScale="145" zoomScaleNormal="145" workbookViewId="0">
      <selection activeCell="B12" sqref="B12"/>
    </sheetView>
  </sheetViews>
  <sheetFormatPr defaultColWidth="8.6328125" defaultRowHeight="14.5" x14ac:dyDescent="0.35"/>
  <cols>
    <col min="1" max="1" width="19" style="10" customWidth="1"/>
    <col min="2" max="2" width="24.6328125" style="10" customWidth="1"/>
    <col min="3" max="3" width="24.36328125" style="10" customWidth="1"/>
    <col min="4" max="4" width="34.453125" style="10" customWidth="1"/>
    <col min="5" max="5" width="17.453125" style="10" customWidth="1"/>
    <col min="6" max="16384" width="8.6328125" style="10"/>
  </cols>
  <sheetData>
    <row r="1" spans="1:5" x14ac:dyDescent="0.35">
      <c r="A1" s="10" t="s">
        <v>930</v>
      </c>
    </row>
    <row r="2" spans="1:5" x14ac:dyDescent="0.35">
      <c r="A2" s="10" t="s">
        <v>928</v>
      </c>
      <c r="B2" s="10" t="s">
        <v>929</v>
      </c>
      <c r="C2" s="10" t="s">
        <v>953</v>
      </c>
      <c r="D2" s="10" t="s">
        <v>952</v>
      </c>
    </row>
    <row r="3" spans="1:5" x14ac:dyDescent="0.35">
      <c r="A3" s="1" t="s">
        <v>915</v>
      </c>
      <c r="B3" s="10" t="s">
        <v>916</v>
      </c>
      <c r="C3" s="10" t="s">
        <v>951</v>
      </c>
      <c r="D3" s="10" t="s">
        <v>949</v>
      </c>
    </row>
    <row r="4" spans="1:5" x14ac:dyDescent="0.35">
      <c r="A4" s="317" t="s">
        <v>917</v>
      </c>
      <c r="B4" s="317" t="s">
        <v>916</v>
      </c>
      <c r="C4" s="317"/>
      <c r="D4" s="317" t="s">
        <v>950</v>
      </c>
      <c r="E4" s="318" t="s">
        <v>1032</v>
      </c>
    </row>
    <row r="5" spans="1:5" x14ac:dyDescent="0.35">
      <c r="A5" s="317" t="s">
        <v>918</v>
      </c>
      <c r="B5" s="317" t="s">
        <v>916</v>
      </c>
      <c r="C5" s="317"/>
      <c r="D5" s="317" t="s">
        <v>950</v>
      </c>
      <c r="E5" s="318" t="s">
        <v>1032</v>
      </c>
    </row>
    <row r="6" spans="1:5" x14ac:dyDescent="0.35">
      <c r="A6" s="317" t="s">
        <v>919</v>
      </c>
      <c r="B6" s="317" t="s">
        <v>916</v>
      </c>
      <c r="C6" s="317"/>
      <c r="D6" s="317" t="s">
        <v>950</v>
      </c>
      <c r="E6" s="318" t="s">
        <v>1032</v>
      </c>
    </row>
    <row r="7" spans="1:5" x14ac:dyDescent="0.35">
      <c r="A7" s="1" t="s">
        <v>920</v>
      </c>
      <c r="B7" s="10" t="s">
        <v>916</v>
      </c>
      <c r="D7" s="10" t="s">
        <v>950</v>
      </c>
    </row>
    <row r="8" spans="1:5" x14ac:dyDescent="0.35">
      <c r="A8" s="317" t="s">
        <v>948</v>
      </c>
      <c r="B8" s="317" t="s">
        <v>916</v>
      </c>
      <c r="C8" s="317"/>
      <c r="D8" s="317" t="s">
        <v>950</v>
      </c>
      <c r="E8" s="318" t="s">
        <v>1032</v>
      </c>
    </row>
    <row r="9" spans="1:5" x14ac:dyDescent="0.35">
      <c r="A9" s="317" t="s">
        <v>921</v>
      </c>
      <c r="B9" s="317" t="s">
        <v>916</v>
      </c>
      <c r="C9" s="317"/>
      <c r="D9" s="317" t="s">
        <v>950</v>
      </c>
      <c r="E9" s="318" t="s">
        <v>1032</v>
      </c>
    </row>
    <row r="10" spans="1:5" x14ac:dyDescent="0.35">
      <c r="A10" s="1" t="s">
        <v>1033</v>
      </c>
    </row>
    <row r="13" spans="1:5" x14ac:dyDescent="0.35">
      <c r="A13" s="10" t="s">
        <v>927</v>
      </c>
    </row>
    <row r="14" spans="1:5" x14ac:dyDescent="0.35">
      <c r="A14" s="10" t="s">
        <v>922</v>
      </c>
      <c r="B14" s="10">
        <v>69</v>
      </c>
    </row>
    <row r="15" spans="1:5" x14ac:dyDescent="0.35">
      <c r="A15" s="10" t="s">
        <v>923</v>
      </c>
      <c r="B15" s="10">
        <v>64</v>
      </c>
    </row>
    <row r="16" spans="1:5" x14ac:dyDescent="0.35">
      <c r="A16" s="10" t="s">
        <v>924</v>
      </c>
      <c r="B16" s="10">
        <v>18</v>
      </c>
    </row>
    <row r="17" spans="1:2" x14ac:dyDescent="0.35">
      <c r="A17" s="10" t="s">
        <v>925</v>
      </c>
      <c r="B17" s="10">
        <v>18</v>
      </c>
    </row>
    <row r="18" spans="1:2" x14ac:dyDescent="0.35">
      <c r="A18" s="10" t="s">
        <v>926</v>
      </c>
      <c r="B18" s="10">
        <v>169</v>
      </c>
    </row>
    <row r="20" spans="1:2" x14ac:dyDescent="0.35">
      <c r="A20" s="1" t="s">
        <v>1136</v>
      </c>
      <c r="B20" s="10">
        <v>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02F3-67CE-0A42-AE58-A4C0A8D90988}">
  <dimension ref="A1:F30"/>
  <sheetViews>
    <sheetView topLeftCell="A12" zoomScale="120" zoomScaleNormal="120" workbookViewId="0">
      <selection activeCell="E20" sqref="E20"/>
    </sheetView>
  </sheetViews>
  <sheetFormatPr defaultColWidth="8.81640625" defaultRowHeight="14.5" x14ac:dyDescent="0.35"/>
  <cols>
    <col min="1" max="1" width="11.36328125" style="386" customWidth="1"/>
    <col min="2" max="2" width="8.81640625" style="386"/>
    <col min="3" max="3" width="34.453125" style="386" bestFit="1" customWidth="1"/>
    <col min="4" max="4" width="10.453125" style="386" bestFit="1" customWidth="1"/>
    <col min="5" max="5" width="94.36328125" style="386" bestFit="1" customWidth="1"/>
    <col min="6" max="6" width="42.81640625" style="386" customWidth="1"/>
    <col min="7" max="7" width="8.81640625" style="386"/>
    <col min="8" max="8" width="9.453125" style="386" bestFit="1" customWidth="1"/>
    <col min="9" max="9" width="8.81640625" style="386"/>
    <col min="10" max="10" width="25.1796875" style="386" customWidth="1"/>
    <col min="11" max="16384" width="8.81640625" style="386"/>
  </cols>
  <sheetData>
    <row r="1" spans="1:6" x14ac:dyDescent="0.35">
      <c r="A1" s="384" t="s">
        <v>1063</v>
      </c>
      <c r="B1" s="385"/>
      <c r="D1" s="384"/>
      <c r="E1" s="385"/>
    </row>
    <row r="2" spans="1:6" x14ac:dyDescent="0.35">
      <c r="A2" s="385"/>
      <c r="B2" s="385"/>
      <c r="C2" s="384"/>
      <c r="D2" s="384"/>
      <c r="E2" s="385"/>
    </row>
    <row r="3" spans="1:6" x14ac:dyDescent="0.35">
      <c r="A3" s="385"/>
      <c r="B3" s="385"/>
      <c r="C3" s="384" t="s">
        <v>1064</v>
      </c>
      <c r="D3" s="384" t="s">
        <v>1065</v>
      </c>
      <c r="E3" s="384" t="s">
        <v>1066</v>
      </c>
    </row>
    <row r="4" spans="1:6" x14ac:dyDescent="0.35">
      <c r="A4" s="387">
        <v>45180</v>
      </c>
      <c r="B4" s="388" t="s">
        <v>1067</v>
      </c>
      <c r="C4" s="388" t="s">
        <v>1068</v>
      </c>
      <c r="D4" s="387" t="s">
        <v>1069</v>
      </c>
      <c r="E4" s="388" t="s">
        <v>1070</v>
      </c>
    </row>
    <row r="5" spans="1:6" x14ac:dyDescent="0.35">
      <c r="A5" s="387">
        <v>45180</v>
      </c>
      <c r="B5" s="388" t="s">
        <v>1071</v>
      </c>
      <c r="C5" s="388" t="s">
        <v>1034</v>
      </c>
      <c r="D5" s="388" t="s">
        <v>1069</v>
      </c>
      <c r="E5" s="389" t="s">
        <v>1072</v>
      </c>
    </row>
    <row r="6" spans="1:6" x14ac:dyDescent="0.35">
      <c r="A6" s="422">
        <v>45180</v>
      </c>
      <c r="B6" s="394"/>
      <c r="C6" s="394"/>
      <c r="D6" s="394" t="s">
        <v>1073</v>
      </c>
      <c r="E6" s="394" t="s">
        <v>1111</v>
      </c>
      <c r="F6" s="386" t="s">
        <v>1110</v>
      </c>
    </row>
    <row r="7" spans="1:6" x14ac:dyDescent="0.35">
      <c r="A7" s="387">
        <v>45180</v>
      </c>
      <c r="B7" s="388" t="s">
        <v>1071</v>
      </c>
      <c r="C7" s="388" t="s">
        <v>1040</v>
      </c>
      <c r="D7" s="388" t="s">
        <v>1069</v>
      </c>
      <c r="E7" s="389" t="s">
        <v>1074</v>
      </c>
    </row>
    <row r="8" spans="1:6" s="393" customFormat="1" ht="29" x14ac:dyDescent="0.35">
      <c r="A8" s="390">
        <v>45180</v>
      </c>
      <c r="B8" s="391"/>
      <c r="C8" s="391"/>
      <c r="D8" s="391" t="s">
        <v>1073</v>
      </c>
      <c r="E8" s="391" t="s">
        <v>1075</v>
      </c>
      <c r="F8" s="392" t="s">
        <v>1076</v>
      </c>
    </row>
    <row r="9" spans="1:6" x14ac:dyDescent="0.35">
      <c r="A9" s="387">
        <v>45180</v>
      </c>
      <c r="B9" s="388" t="s">
        <v>1071</v>
      </c>
      <c r="C9" s="388" t="s">
        <v>1077</v>
      </c>
      <c r="D9" s="388" t="s">
        <v>1069</v>
      </c>
      <c r="E9" s="389" t="s">
        <v>1078</v>
      </c>
    </row>
    <row r="10" spans="1:6" x14ac:dyDescent="0.35">
      <c r="A10" s="387">
        <v>45180</v>
      </c>
      <c r="B10" s="388"/>
      <c r="C10" s="388"/>
      <c r="D10" s="388" t="s">
        <v>1073</v>
      </c>
      <c r="E10" s="388" t="s">
        <v>1079</v>
      </c>
    </row>
    <row r="11" spans="1:6" x14ac:dyDescent="0.35">
      <c r="A11" s="422">
        <v>45180</v>
      </c>
      <c r="B11" s="394" t="s">
        <v>1071</v>
      </c>
      <c r="C11" s="394" t="s">
        <v>1060</v>
      </c>
      <c r="D11" s="394" t="s">
        <v>1069</v>
      </c>
      <c r="E11" s="423" t="s">
        <v>1100</v>
      </c>
      <c r="F11" s="386" t="s">
        <v>1101</v>
      </c>
    </row>
    <row r="12" spans="1:6" x14ac:dyDescent="0.35">
      <c r="A12" s="387">
        <v>45180</v>
      </c>
      <c r="B12" s="388"/>
      <c r="C12" s="388"/>
      <c r="D12" s="388" t="s">
        <v>1073</v>
      </c>
      <c r="E12" s="394" t="s">
        <v>1080</v>
      </c>
    </row>
    <row r="13" spans="1:6" x14ac:dyDescent="0.35">
      <c r="A13" s="387">
        <v>45180</v>
      </c>
      <c r="B13" s="388" t="s">
        <v>1071</v>
      </c>
      <c r="C13" s="388" t="s">
        <v>1081</v>
      </c>
      <c r="D13" s="388" t="s">
        <v>1069</v>
      </c>
      <c r="E13" s="389" t="s">
        <v>1082</v>
      </c>
    </row>
    <row r="14" spans="1:6" x14ac:dyDescent="0.35">
      <c r="A14" s="387">
        <v>45180</v>
      </c>
      <c r="B14" s="388"/>
      <c r="C14" s="388"/>
      <c r="D14" s="388" t="s">
        <v>1073</v>
      </c>
      <c r="E14" s="388" t="s">
        <v>1083</v>
      </c>
    </row>
    <row r="15" spans="1:6" x14ac:dyDescent="0.35">
      <c r="A15" s="387">
        <v>45180</v>
      </c>
      <c r="B15" s="388" t="s">
        <v>1067</v>
      </c>
      <c r="C15" s="388" t="s">
        <v>1084</v>
      </c>
      <c r="D15" s="388" t="s">
        <v>1073</v>
      </c>
      <c r="E15" s="389" t="s">
        <v>1085</v>
      </c>
    </row>
    <row r="16" spans="1:6" x14ac:dyDescent="0.35">
      <c r="A16" s="385"/>
      <c r="B16" s="385"/>
      <c r="C16" s="385"/>
      <c r="D16" s="385"/>
      <c r="E16" s="385"/>
    </row>
    <row r="17" spans="1:6" x14ac:dyDescent="0.35">
      <c r="A17" s="385"/>
      <c r="B17" s="385"/>
      <c r="C17" s="385"/>
      <c r="D17" s="385"/>
      <c r="E17" s="385"/>
    </row>
    <row r="18" spans="1:6" x14ac:dyDescent="0.35">
      <c r="A18" s="385"/>
    </row>
    <row r="19" spans="1:6" x14ac:dyDescent="0.35">
      <c r="A19" s="385"/>
    </row>
    <row r="20" spans="1:6" x14ac:dyDescent="0.35">
      <c r="A20" s="482"/>
    </row>
    <row r="21" spans="1:6" x14ac:dyDescent="0.35">
      <c r="A21" s="481">
        <v>45188</v>
      </c>
      <c r="B21" s="388" t="s">
        <v>1071</v>
      </c>
      <c r="C21" s="388" t="s">
        <v>1137</v>
      </c>
      <c r="D21" s="388" t="s">
        <v>1069</v>
      </c>
      <c r="E21" s="388" t="s">
        <v>1138</v>
      </c>
      <c r="F21" s="386" t="s">
        <v>1135</v>
      </c>
    </row>
    <row r="22" spans="1:6" x14ac:dyDescent="0.35">
      <c r="A22" s="388"/>
      <c r="B22" s="388"/>
      <c r="C22" s="388"/>
      <c r="D22" s="388" t="s">
        <v>1073</v>
      </c>
      <c r="E22" s="388" t="s">
        <v>1138</v>
      </c>
      <c r="F22" s="386" t="s">
        <v>1135</v>
      </c>
    </row>
    <row r="23" spans="1:6" x14ac:dyDescent="0.35">
      <c r="A23" s="481">
        <v>45188</v>
      </c>
      <c r="B23" s="388" t="s">
        <v>1071</v>
      </c>
      <c r="C23" s="388" t="s">
        <v>1139</v>
      </c>
      <c r="D23" s="388" t="s">
        <v>1069</v>
      </c>
      <c r="E23" s="388" t="s">
        <v>1138</v>
      </c>
      <c r="F23" s="386" t="s">
        <v>1135</v>
      </c>
    </row>
    <row r="24" spans="1:6" x14ac:dyDescent="0.35">
      <c r="A24" s="388"/>
      <c r="B24" s="388"/>
      <c r="C24" s="388"/>
      <c r="D24" s="388" t="s">
        <v>1073</v>
      </c>
      <c r="E24" s="388" t="s">
        <v>1138</v>
      </c>
      <c r="F24" s="386" t="s">
        <v>1135</v>
      </c>
    </row>
    <row r="25" spans="1:6" x14ac:dyDescent="0.35">
      <c r="A25" s="481">
        <v>45188</v>
      </c>
      <c r="B25" s="388" t="s">
        <v>1071</v>
      </c>
      <c r="C25" s="394" t="s">
        <v>1146</v>
      </c>
      <c r="D25" s="388" t="s">
        <v>1069</v>
      </c>
      <c r="E25" s="388" t="s">
        <v>1138</v>
      </c>
      <c r="F25" s="386" t="s">
        <v>1135</v>
      </c>
    </row>
    <row r="26" spans="1:6" x14ac:dyDescent="0.35">
      <c r="A26" s="388"/>
      <c r="B26" s="388"/>
      <c r="C26" s="388"/>
      <c r="D26" s="388" t="s">
        <v>1073</v>
      </c>
      <c r="E26" s="388" t="s">
        <v>1138</v>
      </c>
      <c r="F26" s="386" t="s">
        <v>1135</v>
      </c>
    </row>
    <row r="27" spans="1:6" x14ac:dyDescent="0.35">
      <c r="A27" s="505">
        <v>45189</v>
      </c>
      <c r="B27" s="394" t="s">
        <v>1071</v>
      </c>
      <c r="C27" s="394" t="s">
        <v>1151</v>
      </c>
      <c r="D27" s="394" t="s">
        <v>1069</v>
      </c>
      <c r="E27" s="394" t="s">
        <v>1138</v>
      </c>
      <c r="F27" s="504" t="s">
        <v>1152</v>
      </c>
    </row>
    <row r="28" spans="1:6" x14ac:dyDescent="0.35">
      <c r="A28" s="394"/>
      <c r="B28" s="394"/>
      <c r="C28" s="394"/>
      <c r="D28" s="394" t="s">
        <v>1153</v>
      </c>
      <c r="E28" s="394" t="s">
        <v>1154</v>
      </c>
      <c r="F28" s="504" t="s">
        <v>1152</v>
      </c>
    </row>
    <row r="29" spans="1:6" x14ac:dyDescent="0.35">
      <c r="A29" s="505">
        <v>45190</v>
      </c>
      <c r="B29" s="394" t="s">
        <v>1071</v>
      </c>
      <c r="C29" s="394" t="s">
        <v>1161</v>
      </c>
      <c r="D29" s="388" t="s">
        <v>1069</v>
      </c>
      <c r="E29" s="394" t="s">
        <v>1138</v>
      </c>
      <c r="F29" s="504" t="s">
        <v>1160</v>
      </c>
    </row>
    <row r="30" spans="1:6" x14ac:dyDescent="0.35">
      <c r="A30" s="394"/>
      <c r="B30" s="394"/>
      <c r="C30" s="394"/>
      <c r="D30" s="388" t="s">
        <v>1073</v>
      </c>
      <c r="E30" s="394" t="s">
        <v>1138</v>
      </c>
      <c r="F30" s="504" t="s">
        <v>1160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E6D71A5BD534D96518D8347C7DF34" ma:contentTypeVersion="19" ma:contentTypeDescription="Create a new document." ma:contentTypeScope="" ma:versionID="8b0c74f2b2eb265e64833b9d30dce145">
  <xsd:schema xmlns:xsd="http://www.w3.org/2001/XMLSchema" xmlns:xs="http://www.w3.org/2001/XMLSchema" xmlns:p="http://schemas.microsoft.com/office/2006/metadata/properties" xmlns:ns1="http://schemas.microsoft.com/sharepoint/v3" xmlns:ns2="6a67d1b7-1e94-4779-8d0b-74f0c459916d" xmlns:ns3="91478dac-fdd9-4554-a688-55ec6bb14060" targetNamespace="http://schemas.microsoft.com/office/2006/metadata/properties" ma:root="true" ma:fieldsID="b70f0cee14817120bc13dbf2fda1e5d7" ns1:_="" ns2:_="" ns3:_="">
    <xsd:import namespace="http://schemas.microsoft.com/sharepoint/v3"/>
    <xsd:import namespace="6a67d1b7-1e94-4779-8d0b-74f0c459916d"/>
    <xsd:import namespace="91478dac-fdd9-4554-a688-55ec6bb14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7d1b7-1e94-4779-8d0b-74f0c4599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db1c70a-8d4a-456a-9e90-30a94d35a2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78dac-fdd9-4554-a688-55ec6bb14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96afc1b-a16c-4b0f-b69b-d6c533ce12a6}" ma:internalName="TaxCatchAll" ma:showField="CatchAllData" ma:web="91478dac-fdd9-4554-a688-55ec6bb14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a67d1b7-1e94-4779-8d0b-74f0c459916d">
      <Terms xmlns="http://schemas.microsoft.com/office/infopath/2007/PartnerControls"/>
    </lcf76f155ced4ddcb4097134ff3c332f>
    <_ip_UnifiedCompliancePolicyProperties xmlns="http://schemas.microsoft.com/sharepoint/v3" xsi:nil="true"/>
    <TaxCatchAll xmlns="91478dac-fdd9-4554-a688-55ec6bb14060" xsi:nil="true"/>
  </documentManagement>
</p:properties>
</file>

<file path=customXml/itemProps1.xml><?xml version="1.0" encoding="utf-8"?>
<ds:datastoreItem xmlns:ds="http://schemas.openxmlformats.org/officeDocument/2006/customXml" ds:itemID="{20E68E28-723A-4686-975E-23C44B2C71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FF7FCB-16C6-4DDD-96D4-2A448E950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67d1b7-1e94-4779-8d0b-74f0c459916d"/>
    <ds:schemaRef ds:uri="91478dac-fdd9-4554-a688-55ec6bb14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168213-B840-4297-876D-53E98CDBAD3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a67d1b7-1e94-4779-8d0b-74f0c459916d"/>
    <ds:schemaRef ds:uri="91478dac-fdd9-4554-a688-55ec6bb140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Arrivals NCE </vt:lpstr>
      <vt:lpstr>Departures NCE </vt:lpstr>
      <vt:lpstr>Missing Itineraries Air On Own </vt:lpstr>
      <vt:lpstr>WAS IS UPDATES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Rheingans, Christa</cp:lastModifiedBy>
  <dcterms:created xsi:type="dcterms:W3CDTF">2023-09-06T13:01:32Z</dcterms:created>
  <dcterms:modified xsi:type="dcterms:W3CDTF">2023-10-19T10:02:21Z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0x010100112E6D71A5BD534D96518D8347C7DF34</vt:lpwstr>
  </property>
  <property fmtid="{D5CDD505-2E9C-101B-9397-08002B2CF9AE}" pid="3" name="MediaServiceImageTags">
    <vt:lpwstr/>
  </property>
</Properties>
</file>