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VANQUIS BANKING GROUP INVESTORS EVENT 2024, 236/track Reports/"/>
    </mc:Choice>
  </mc:AlternateContent>
  <xr:revisionPtr revIDLastSave="283" documentId="8_{1A71CBC4-D89C-489D-92DF-13A4C20244AE}" xr6:coauthVersionLast="47" xr6:coauthVersionMax="47" xr10:uidLastSave="{15857530-D790-2E4F-8A5D-FA4355936CBA}"/>
  <bookViews>
    <workbookView xWindow="-59240" yWindow="1480" windowWidth="43820" windowHeight="26240" xr2:uid="{C878380C-877A-EE41-9FFF-A5A554D3F9BB}"/>
  </bookViews>
  <sheets>
    <sheet name="SUMMARY" sheetId="1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4" l="1"/>
  <c r="F47" i="14"/>
  <c r="E39" i="14"/>
  <c r="F38" i="14"/>
  <c r="H14" i="14"/>
  <c r="I10" i="14" s="1"/>
  <c r="X7" i="14" s="1"/>
  <c r="C13" i="14"/>
  <c r="AA8" i="14"/>
  <c r="Z8" i="14"/>
  <c r="Y8" i="14"/>
  <c r="X8" i="14"/>
  <c r="W8" i="14"/>
  <c r="V8" i="14"/>
  <c r="U8" i="14"/>
  <c r="I16" i="14" l="1"/>
  <c r="I17" i="14"/>
  <c r="E59" i="14"/>
  <c r="G35" i="14" s="1"/>
  <c r="I11" i="14"/>
  <c r="Y7" i="14" s="1"/>
  <c r="I12" i="14"/>
  <c r="Z7" i="14" s="1"/>
  <c r="I13" i="14"/>
  <c r="AA7" i="14" s="1"/>
  <c r="I7" i="14"/>
  <c r="U7" i="14" s="1"/>
  <c r="I8" i="14"/>
  <c r="X13" i="14"/>
  <c r="I9" i="14"/>
  <c r="W7" i="14" s="1"/>
  <c r="G33" i="14" l="1"/>
  <c r="G53" i="14"/>
  <c r="G55" i="14"/>
  <c r="G41" i="14"/>
  <c r="G51" i="14"/>
  <c r="G32" i="14"/>
  <c r="G37" i="14"/>
  <c r="G42" i="14"/>
  <c r="G36" i="14"/>
  <c r="G46" i="14"/>
  <c r="G45" i="14"/>
  <c r="G43" i="14"/>
  <c r="G44" i="14"/>
  <c r="G34" i="14"/>
  <c r="G57" i="14"/>
  <c r="X17" i="14"/>
  <c r="X15" i="14"/>
  <c r="V7" i="14"/>
  <c r="I14" i="14"/>
  <c r="G59" i="14" l="1"/>
</calcChain>
</file>

<file path=xl/sharedStrings.xml><?xml version="1.0" encoding="utf-8"?>
<sst xmlns="http://schemas.openxmlformats.org/spreadsheetml/2006/main" count="122" uniqueCount="76">
  <si>
    <t>%</t>
  </si>
  <si>
    <t>Total</t>
  </si>
  <si>
    <t>Crew</t>
  </si>
  <si>
    <t>sqm</t>
  </si>
  <si>
    <t>event:decision Event Emissions Audit Summary</t>
  </si>
  <si>
    <t>For Cheerful Twentyfirst Staff Only</t>
  </si>
  <si>
    <t>Emissions Calculations</t>
  </si>
  <si>
    <t>Reporting Boundaries</t>
  </si>
  <si>
    <t>tCO2e</t>
  </si>
  <si>
    <t>Travel</t>
  </si>
  <si>
    <t>Accomm</t>
  </si>
  <si>
    <t>Food &amp; Beverage</t>
  </si>
  <si>
    <t>Event Energy</t>
  </si>
  <si>
    <t>Materials</t>
  </si>
  <si>
    <t>Transport</t>
  </si>
  <si>
    <t>Waste</t>
  </si>
  <si>
    <t>&lt;- C21: Copy &amp; Paste this whole section</t>
  </si>
  <si>
    <t>Project</t>
  </si>
  <si>
    <t>Event Name:</t>
  </si>
  <si>
    <t>Total Travel</t>
  </si>
  <si>
    <t>C21: Please copy &amp; paste only lines 7&amp;8 for client report</t>
  </si>
  <si>
    <t>Unit of Measurement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</si>
  <si>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</si>
  <si>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</si>
  <si>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</si>
  <si>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</si>
  <si>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</si>
  <si>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</si>
  <si>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</si>
  <si>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</si>
  <si>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C21: This is your total emissions for this event</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</si>
  <si>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</si>
  <si>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</si>
  <si>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</si>
  <si>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</si>
  <si>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</si>
  <si>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</si>
  <si>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</si>
  <si>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</si>
  <si>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</si>
  <si>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</si>
  <si>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</si>
  <si>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 xml:space="preserve">Event Space in use </t>
  </si>
  <si>
    <t>Number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</si>
  <si>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</si>
  <si>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</si>
  <si>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</si>
  <si>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</si>
  <si>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</si>
  <si>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</si>
  <si>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</si>
  <si>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</si>
  <si>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</si>
  <si>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</si>
  <si>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</si>
  <si>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</si>
  <si>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</si>
  <si>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</si>
  <si>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Food &amp; Beverage</t>
  </si>
  <si>
    <t>Crew Travel</t>
  </si>
  <si>
    <t xml:space="preserve">TOTAL CREW </t>
  </si>
  <si>
    <t>Event Energy (kWh)</t>
  </si>
  <si>
    <t>Equipment Transport</t>
  </si>
  <si>
    <t>boundaries:</t>
  </si>
  <si>
    <t>Materials: printed matter, plastics, recyclable materials and other materials used in set build, print &amp; AV provision.</t>
  </si>
  <si>
    <t>Waste: recyclable and residual waste, estimated.</t>
  </si>
  <si>
    <t>Energy:  consumption as estimated or measured by venue (kWh), includes streaming estimations for recipients where applicable.</t>
  </si>
  <si>
    <t>RESULT</t>
  </si>
  <si>
    <t>Vanquis Banking Group Investors Meeting 2024</t>
  </si>
  <si>
    <t>United Kingdom</t>
  </si>
  <si>
    <t>Crew Accommodation</t>
  </si>
  <si>
    <t>Event duration (days), delegates (where applicable), staff, event area (sqm.) provided by Cheerful Twentyfirst, with any missing data estimated.</t>
  </si>
  <si>
    <t>Accommodation: hotel nights for actual crew by star-rating, delegates were not provided with hotel rooms.</t>
  </si>
  <si>
    <t>Transportation: transported weight of AV, materials, distance and mode of transportation.</t>
  </si>
  <si>
    <t>Travel: estimated guest and actual crew travel by mode (air, private vehicle, public transport) and distance.</t>
  </si>
  <si>
    <t>Catering: number of meals (non-vegetarian, vegetarian, vegan) for guests and crew for duration of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</si>
</sst>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sz val="12"/>
      <color rgb="FF008CC6"/>
      <name val="Calibri"/>
      <family val="2"/>
      <scheme val="minor"/>
    </font>
    <font>
      <sz val="12"/>
      <color rgb="FFFF000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FFFFFF"/>
      <name val="Calibri"/>
      <family val="2"/>
      <scheme val="minor"/>
    </font>
    <font>
      <sz val="11"/>
      <color rgb="FF000000"/>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0"/>
      <name val="Calibri"/>
      <family val="2"/>
      <scheme val="minor"/>
    </font>
    <font>
      <b/>
      <sz val="11"/>
      <color rgb="FF333333"/>
      <name val="Helvetica"/>
      <family val="2"/>
    </font>
    <font>
      <sz val="11"/>
      <color theme="1"/>
      <name val="Helvetica"/>
      <family val="2"/>
    </font>
  </fonts>
  <fills count="21">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008CC6"/>
        <bgColor indexed="64"/>
      </patternFill>
    </fill>
    <fill>
      <patternFill patternType="solid">
        <fgColor rgb="FF00B050"/>
        <bgColor indexed="64"/>
      </patternFill>
    </fill>
    <fill>
      <patternFill patternType="solid">
        <fgColor rgb="FFF4CCCC"/>
        <bgColor indexed="64"/>
      </patternFill>
    </fill>
    <fill>
      <patternFill patternType="solid">
        <fgColor rgb="FFFFF2CC"/>
        <bgColor indexed="64"/>
      </patternFill>
    </fill>
    <fill>
      <patternFill patternType="solid">
        <fgColor rgb="FFD9EAD3"/>
        <bgColor indexed="64"/>
      </patternFill>
    </fill>
    <fill>
      <patternFill patternType="solid">
        <fgColor rgb="FFD0E0E3"/>
        <bgColor indexed="64"/>
      </patternFill>
    </fill>
    <fill>
      <patternFill patternType="solid">
        <fgColor rgb="FFC9DAF8"/>
        <bgColor indexed="64"/>
      </patternFill>
    </fill>
    <fill>
      <patternFill patternType="solid">
        <fgColor rgb="FFD9D2E9"/>
        <bgColor indexed="64"/>
      </patternFill>
    </fill>
    <fill>
      <patternFill patternType="solid">
        <fgColor rgb="FFEAD1DC"/>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92D05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13022B"/>
      </left>
      <right style="medium">
        <color rgb="FF13022B"/>
      </right>
      <top style="medium">
        <color rgb="FF13022B"/>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0" fontId="2" fillId="4" borderId="9" xfId="0" applyFont="1" applyFill="1" applyBorder="1"/>
    <xf numFmtId="0" fontId="1" fillId="4" borderId="9" xfId="0" applyFont="1" applyFill="1" applyBorder="1"/>
    <xf numFmtId="0" fontId="0" fillId="4" borderId="0" xfId="0" applyFill="1"/>
    <xf numFmtId="0" fontId="2" fillId="4" borderId="0" xfId="0" applyFont="1" applyFill="1"/>
    <xf numFmtId="0" fontId="0" fillId="4" borderId="5" xfId="0" applyFill="1" applyBorder="1"/>
    <xf numFmtId="0" fontId="0" fillId="4" borderId="4" xfId="0" applyFill="1" applyBorder="1"/>
    <xf numFmtId="0" fontId="4" fillId="2" borderId="0" xfId="0" applyFont="1" applyFill="1"/>
    <xf numFmtId="2" fontId="2" fillId="4" borderId="9" xfId="0" applyNumberFormat="1" applyFont="1" applyFill="1" applyBorder="1"/>
    <xf numFmtId="0" fontId="6" fillId="4" borderId="0" xfId="0" applyFont="1" applyFill="1" applyAlignment="1">
      <alignment horizontal="center"/>
    </xf>
    <xf numFmtId="0" fontId="4" fillId="2" borderId="0" xfId="0" applyFont="1" applyFill="1" applyAlignment="1">
      <alignment horizontal="right"/>
    </xf>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xf numFmtId="0" fontId="9" fillId="13" borderId="16" xfId="0" applyFont="1" applyFill="1" applyBorder="1"/>
    <xf numFmtId="2" fontId="9" fillId="4" borderId="9" xfId="0" applyNumberFormat="1" applyFont="1" applyFill="1" applyBorder="1"/>
    <xf numFmtId="10" fontId="9" fillId="4" borderId="17" xfId="0" applyNumberFormat="1" applyFont="1" applyFill="1" applyBorder="1"/>
    <xf numFmtId="10" fontId="12" fillId="0" borderId="18" xfId="0" applyNumberFormat="1" applyFont="1" applyBorder="1" applyAlignment="1">
      <alignment readingOrder="1"/>
    </xf>
    <xf numFmtId="0" fontId="9" fillId="14" borderId="16" xfId="0" applyFont="1" applyFill="1" applyBorder="1"/>
    <xf numFmtId="2" fontId="12" fillId="0" borderId="18" xfId="0" applyNumberFormat="1" applyFont="1" applyBorder="1" applyAlignment="1">
      <alignment wrapText="1" readingOrder="1"/>
    </xf>
    <xf numFmtId="0" fontId="9" fillId="15" borderId="16" xfId="0" applyFont="1" applyFill="1" applyBorder="1"/>
    <xf numFmtId="0" fontId="9" fillId="16" borderId="16" xfId="0" applyFont="1" applyFill="1" applyBorder="1"/>
    <xf numFmtId="0" fontId="9" fillId="4" borderId="16" xfId="0" applyFont="1" applyFill="1" applyBorder="1"/>
    <xf numFmtId="0" fontId="9" fillId="5" borderId="16" xfId="0" applyFont="1" applyFill="1" applyBorder="1"/>
    <xf numFmtId="0" fontId="9" fillId="17" borderId="16" xfId="0" applyFont="1" applyFill="1" applyBorder="1"/>
    <xf numFmtId="2" fontId="15" fillId="0" borderId="0" xfId="0" applyNumberFormat="1" applyFont="1"/>
    <xf numFmtId="0" fontId="9" fillId="4" borderId="19" xfId="0" applyFont="1" applyFill="1" applyBorder="1"/>
    <xf numFmtId="2" fontId="16" fillId="4" borderId="20" xfId="0" applyNumberFormat="1" applyFont="1" applyFill="1" applyBorder="1" applyAlignment="1">
      <alignment horizontal="right"/>
    </xf>
    <xf numFmtId="10" fontId="16" fillId="4" borderId="21" xfId="0" applyNumberFormat="1" applyFont="1" applyFill="1" applyBorder="1" applyAlignment="1">
      <alignment horizontal="right"/>
    </xf>
    <xf numFmtId="2" fontId="0" fillId="0" borderId="0" xfId="0" applyNumberFormat="1"/>
    <xf numFmtId="0" fontId="2" fillId="4" borderId="22" xfId="0" applyFont="1" applyFill="1" applyBorder="1"/>
    <xf numFmtId="20" fontId="2" fillId="4" borderId="23" xfId="0" applyNumberFormat="1" applyFont="1" applyFill="1" applyBorder="1"/>
    <xf numFmtId="2" fontId="2" fillId="4" borderId="24" xfId="0" applyNumberFormat="1" applyFont="1" applyFill="1" applyBorder="1"/>
    <xf numFmtId="0" fontId="2" fillId="4" borderId="25" xfId="0" applyFont="1" applyFill="1" applyBorder="1"/>
    <xf numFmtId="0" fontId="2" fillId="4" borderId="26" xfId="0" applyFont="1" applyFill="1" applyBorder="1"/>
    <xf numFmtId="2" fontId="2" fillId="4" borderId="27" xfId="0" applyNumberFormat="1" applyFont="1" applyFill="1" applyBorder="1"/>
    <xf numFmtId="3" fontId="4" fillId="4" borderId="0" xfId="0" applyNumberFormat="1" applyFont="1" applyFill="1"/>
    <xf numFmtId="0" fontId="2" fillId="4" borderId="0" xfId="0" applyFont="1" applyFill="1" applyAlignment="1">
      <alignment horizontal="center"/>
    </xf>
    <xf numFmtId="0" fontId="2" fillId="4" borderId="9" xfId="0" applyFont="1" applyFill="1" applyBorder="1" applyAlignment="1">
      <alignment horizontal="center"/>
    </xf>
    <xf numFmtId="0" fontId="0" fillId="0" borderId="28" xfId="0" applyBorder="1"/>
    <xf numFmtId="10" fontId="2" fillId="4" borderId="9" xfId="0" applyNumberFormat="1" applyFont="1" applyFill="1" applyBorder="1"/>
    <xf numFmtId="0" fontId="19" fillId="0" borderId="0" xfId="1" applyFont="1" applyFill="1"/>
    <xf numFmtId="0" fontId="2" fillId="18" borderId="9" xfId="0" applyFont="1" applyFill="1" applyBorder="1"/>
    <xf numFmtId="0" fontId="2" fillId="18" borderId="9" xfId="0" applyFont="1" applyFill="1" applyBorder="1" applyAlignment="1">
      <alignment horizontal="center"/>
    </xf>
    <xf numFmtId="2" fontId="2" fillId="18" borderId="9" xfId="0" applyNumberFormat="1" applyFont="1" applyFill="1" applyBorder="1"/>
    <xf numFmtId="0" fontId="2" fillId="15" borderId="9" xfId="0" applyFont="1" applyFill="1" applyBorder="1"/>
    <xf numFmtId="2" fontId="2" fillId="15" borderId="9" xfId="0" applyNumberFormat="1" applyFont="1" applyFill="1" applyBorder="1"/>
    <xf numFmtId="0" fontId="4" fillId="18" borderId="9" xfId="0" applyFont="1" applyFill="1" applyBorder="1"/>
    <xf numFmtId="0" fontId="0" fillId="3" borderId="0" xfId="0" applyFill="1"/>
    <xf numFmtId="0" fontId="9" fillId="19" borderId="9" xfId="0" applyFont="1" applyFill="1" applyBorder="1" applyAlignment="1">
      <alignment horizontal="center"/>
    </xf>
    <xf numFmtId="2" fontId="1" fillId="4" borderId="9" xfId="0" applyNumberFormat="1" applyFont="1" applyFill="1" applyBorder="1"/>
    <xf numFmtId="0" fontId="2" fillId="15" borderId="9" xfId="0" applyFont="1" applyFill="1" applyBorder="1" applyAlignment="1">
      <alignment horizontal="center"/>
    </xf>
    <xf numFmtId="0" fontId="20" fillId="0" borderId="0" xfId="0" applyFont="1"/>
    <xf numFmtId="0" fontId="21" fillId="0" borderId="0" xfId="0" applyFont="1"/>
    <xf numFmtId="0" fontId="4" fillId="2" borderId="0" xfId="0" applyFont="1" applyFill="1" applyAlignment="1">
      <alignment horizontal="right" wrapText="1"/>
    </xf>
    <xf numFmtId="0" fontId="0" fillId="4" borderId="0" xfId="0" applyFill="1" applyAlignment="1">
      <alignment horizontal="right"/>
    </xf>
    <xf numFmtId="2" fontId="4" fillId="20" borderId="9" xfId="0" applyNumberFormat="1" applyFont="1" applyFill="1" applyBorder="1"/>
    <xf numFmtId="3" fontId="4" fillId="2" borderId="0" xfId="0" applyNumberFormat="1" applyFont="1" applyFill="1" applyAlignment="1">
      <alignment horizontal="right"/>
    </xf>
    <xf numFmtId="0" fontId="1" fillId="4" borderId="0" xfId="0" applyFont="1" applyFill="1" applyAlignment="1">
      <alignment horizontal="center"/>
    </xf>
    <xf numFmtId="0" fontId="11" fillId="0" borderId="0" xfId="0" applyFont="1" applyAlignment="1">
      <alignment horizontal="center" vertical="center" readingOrder="1"/>
    </xf>
    <xf numFmtId="0" fontId="13" fillId="0" borderId="0" xfId="0" applyFont="1" applyAlignment="1">
      <alignment horizontal="left" readingOrder="1"/>
    </xf>
    <xf numFmtId="0" fontId="5" fillId="0" borderId="0" xfId="0" applyFont="1" applyAlignment="1">
      <alignment horizontal="center" wrapText="1"/>
    </xf>
    <xf numFmtId="0" fontId="17" fillId="0" borderId="0" xfId="0" applyFont="1" applyAlignment="1">
      <alignment horizontal="left" wrapText="1" readingOrder="1"/>
    </xf>
    <xf numFmtId="0" fontId="13" fillId="0" borderId="0" xfId="0" applyFont="1" applyAlignment="1">
      <alignment horizontal="left" wrapText="1" readingOrder="1"/>
    </xf>
    <xf numFmtId="0" fontId="10" fillId="12" borderId="14" xfId="0" applyFont="1" applyFill="1" applyBorder="1" applyAlignment="1">
      <alignment horizontal="center" vertical="center" wrapText="1" readingOrder="1"/>
    </xf>
    <xf numFmtId="0" fontId="10" fillId="12" borderId="15" xfId="0" applyFont="1" applyFill="1" applyBorder="1" applyAlignment="1">
      <alignment horizontal="center" vertical="center" wrapText="1" readingOrder="1"/>
    </xf>
    <xf numFmtId="0" fontId="10" fillId="6" borderId="14" xfId="0" applyFont="1" applyFill="1" applyBorder="1" applyAlignment="1">
      <alignment horizontal="center" vertical="center" readingOrder="1"/>
    </xf>
    <xf numFmtId="0" fontId="10" fillId="6" borderId="15" xfId="0" applyFont="1" applyFill="1" applyBorder="1" applyAlignment="1">
      <alignment horizontal="center" vertical="center" readingOrder="1"/>
    </xf>
    <xf numFmtId="0" fontId="10" fillId="7" borderId="14" xfId="0" applyFont="1" applyFill="1" applyBorder="1" applyAlignment="1">
      <alignment horizontal="center" vertical="center" readingOrder="1"/>
    </xf>
    <xf numFmtId="0" fontId="10" fillId="7" borderId="15" xfId="0" applyFont="1" applyFill="1" applyBorder="1" applyAlignment="1">
      <alignment horizontal="center" vertical="center" readingOrder="1"/>
    </xf>
    <xf numFmtId="0" fontId="10" fillId="8" borderId="14" xfId="0" applyFont="1" applyFill="1" applyBorder="1" applyAlignment="1">
      <alignment horizontal="center" wrapText="1" readingOrder="1"/>
    </xf>
    <xf numFmtId="0" fontId="10" fillId="8" borderId="15" xfId="0" applyFont="1" applyFill="1" applyBorder="1" applyAlignment="1">
      <alignment horizontal="center" wrapText="1" readingOrder="1"/>
    </xf>
    <xf numFmtId="0" fontId="10" fillId="9" borderId="14" xfId="0" applyFont="1" applyFill="1" applyBorder="1" applyAlignment="1">
      <alignment horizontal="center" vertical="center" readingOrder="1"/>
    </xf>
    <xf numFmtId="0" fontId="10" fillId="9" borderId="15" xfId="0" applyFont="1" applyFill="1" applyBorder="1" applyAlignment="1">
      <alignment horizontal="center" vertical="center" readingOrder="1"/>
    </xf>
    <xf numFmtId="0" fontId="10" fillId="10" borderId="14" xfId="0" applyFont="1" applyFill="1" applyBorder="1" applyAlignment="1">
      <alignment horizontal="center" vertical="center" readingOrder="1"/>
    </xf>
    <xf numFmtId="0" fontId="10" fillId="10" borderId="15" xfId="0" applyFont="1" applyFill="1" applyBorder="1" applyAlignment="1">
      <alignment horizontal="center" vertical="center" readingOrder="1"/>
    </xf>
    <xf numFmtId="0" fontId="10" fillId="11" borderId="14" xfId="0" applyFont="1" applyFill="1" applyBorder="1" applyAlignment="1">
      <alignment horizontal="center" vertical="center" readingOrder="1"/>
    </xf>
    <xf numFmtId="0" fontId="10" fillId="11" borderId="15" xfId="0" applyFont="1" applyFill="1" applyBorder="1" applyAlignment="1">
      <alignment horizontal="center" vertical="center" readingOrder="1"/>
    </xf>
    <xf numFmtId="0" fontId="0" fillId="4" borderId="0" xfId="0" applyFill="1" applyAlignment="1">
      <alignment horizontal="center"/>
    </xf>
    <xf numFmtId="0" fontId="6" fillId="4" borderId="0" xfId="0" applyFont="1" applyFill="1" applyAlignment="1">
      <alignment horizontal="center"/>
    </xf>
    <xf numFmtId="0" fontId="7" fillId="4" borderId="0" xfId="0" applyFont="1" applyFill="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8" fillId="0" borderId="10"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8CC6"/>
      <color rgb="FFFF7E00"/>
      <color rgb="FFF09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59D2-4C18-8147-35DF499BDEA1}"/>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59D2-4C18-8147-35DF499BDEA1}"/>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59D2-4C18-8147-35DF499BDEA1}"/>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59D2-4C18-8147-35DF499BDEA1}"/>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59D2-4C18-8147-35DF499BDEA1}"/>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59D2-4C18-8147-35DF499BDEA1}"/>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59D2-4C18-8147-35DF499BDEA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SUMMARY!$G$7:$G$13</c:f>
              <c:strCache>
                <c:ptCount val="7"/>
                <c:pt idx="0">
                  <c:v>Total Travel</c:v>
                </c:pt>
                <c:pt idx="1">
                  <c:v>Total Accommodation</c:v>
                </c:pt>
                <c:pt idx="2">
                  <c:v>Total F&amp;B</c:v>
                </c:pt>
                <c:pt idx="3">
                  <c:v>Event Energy</c:v>
                </c:pt>
                <c:pt idx="4">
                  <c:v>Materials</c:v>
                </c:pt>
                <c:pt idx="5">
                  <c:v>Transport</c:v>
                </c:pt>
                <c:pt idx="6">
                  <c:v>Waste</c:v>
                </c:pt>
              </c:strCache>
            </c:strRef>
          </c:cat>
          <c:val>
            <c:numRef>
              <c:f>SUMMARY!$H$7:$H$13</c:f>
              <c:numCache>
                <c:formatCode>0.00</c:formatCode>
                <c:ptCount val="7"/>
                <c:pt idx="0">
                  <c:v>0.28999999999999998</c:v>
                </c:pt>
                <c:pt idx="1">
                  <c:v>0.06</c:v>
                </c:pt>
                <c:pt idx="2">
                  <c:v>0.13</c:v>
                </c:pt>
                <c:pt idx="3">
                  <c:v>0.04</c:v>
                </c:pt>
                <c:pt idx="4">
                  <c:v>0.46</c:v>
                </c:pt>
                <c:pt idx="5">
                  <c:v>0.01</c:v>
                </c:pt>
                <c:pt idx="6">
                  <c:v>0.01</c:v>
                </c:pt>
              </c:numCache>
            </c:numRef>
          </c:val>
          <c:extLst>
            <c:ext xmlns:c16="http://schemas.microsoft.com/office/drawing/2014/chart" uri="{C3380CC4-5D6E-409C-BE32-E72D297353CC}">
              <c16:uniqueId val="{0000000E-59D2-4C18-8147-35DF499BDEA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6AB-4F81-BDAB-DAF23A54BD5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6AB-4F81-BDAB-DAF23A54BD5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6AB-4F81-BDAB-DAF23A54BD5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6AB-4F81-BDAB-DAF23A54BD5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6AB-4F81-BDAB-DAF23A54BD5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6AB-4F81-BDAB-DAF23A54BD5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SUMMARY!$E$32:$E$37</c:f>
              <c:numCache>
                <c:formatCode>0.00</c:formatCode>
                <c:ptCount val="6"/>
                <c:pt idx="0">
                  <c:v>0</c:v>
                </c:pt>
                <c:pt idx="1">
                  <c:v>0.09</c:v>
                </c:pt>
                <c:pt idx="2">
                  <c:v>0.09</c:v>
                </c:pt>
                <c:pt idx="3">
                  <c:v>0</c:v>
                </c:pt>
                <c:pt idx="4">
                  <c:v>0</c:v>
                </c:pt>
                <c:pt idx="5">
                  <c:v>7.0000000000000007E-2</c:v>
                </c:pt>
              </c:numCache>
            </c:numRef>
          </c:val>
          <c:extLst>
            <c:ext xmlns:c16="http://schemas.microsoft.com/office/drawing/2014/chart" uri="{C3380CC4-5D6E-409C-BE32-E72D297353CC}">
              <c16:uniqueId val="{0000000C-16AB-4F81-BDAB-DAF23A54BD5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CDF-4901-A41C-7E5E7448524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CDF-4901-A41C-7E5E7448524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BCDF-4901-A41C-7E5E7448524B}"/>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BCDF-4901-A41C-7E5E7448524B}"/>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BCDF-4901-A41C-7E5E7448524B}"/>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BCDF-4901-A41C-7E5E744852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SUMMARY!$B$41:$B$46</c:f>
              <c:strCache>
                <c:ptCount val="6"/>
                <c:pt idx="0">
                  <c:v>Crew Flights</c:v>
                </c:pt>
                <c:pt idx="1">
                  <c:v>Crew Train</c:v>
                </c:pt>
                <c:pt idx="2">
                  <c:v>Crew Private Vehicles</c:v>
                </c:pt>
                <c:pt idx="3">
                  <c:v>Crew Coaches</c:v>
                </c:pt>
                <c:pt idx="4">
                  <c:v>Crew Accommodation</c:v>
                </c:pt>
                <c:pt idx="5">
                  <c:v>Crew Food &amp; Beverage</c:v>
                </c:pt>
              </c:strCache>
            </c:strRef>
          </c:cat>
          <c:val>
            <c:numRef>
              <c:f>SUMMARY!$E$41:$E$46</c:f>
              <c:numCache>
                <c:formatCode>0.00</c:formatCode>
                <c:ptCount val="6"/>
                <c:pt idx="0">
                  <c:v>0</c:v>
                </c:pt>
                <c:pt idx="1">
                  <c:v>0.11</c:v>
                </c:pt>
                <c:pt idx="2">
                  <c:v>0</c:v>
                </c:pt>
                <c:pt idx="3">
                  <c:v>0</c:v>
                </c:pt>
                <c:pt idx="4">
                  <c:v>0.06</c:v>
                </c:pt>
                <c:pt idx="5">
                  <c:v>0.06</c:v>
                </c:pt>
              </c:numCache>
            </c:numRef>
          </c:val>
          <c:extLst>
            <c:ext xmlns:c16="http://schemas.microsoft.com/office/drawing/2014/chart" uri="{C3380CC4-5D6E-409C-BE32-E72D297353CC}">
              <c16:uniqueId val="{0000000C-BCDF-4901-A41C-7E5E7448524B}"/>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216164</xdr:colOff>
      <xdr:row>75</xdr:row>
      <xdr:rowOff>180976</xdr:rowOff>
    </xdr:from>
    <xdr:to>
      <xdr:col>1</xdr:col>
      <xdr:colOff>1876426</xdr:colOff>
      <xdr:row>78</xdr:row>
      <xdr:rowOff>173356</xdr:rowOff>
    </xdr:to>
    <xdr:sp macro="" textlink="">
      <xdr:nvSpPr>
        <xdr:cNvPr id="2" name="Rectangle 1">
          <a:extLst>
            <a:ext uri="{FF2B5EF4-FFF2-40B4-BE49-F238E27FC236}">
              <a16:creationId xmlns:a16="http://schemas.microsoft.com/office/drawing/2014/main" id="{88995639-CCAD-4BDE-BAEF-725421C3815C}"/>
            </a:ext>
          </a:extLst>
        </xdr:cNvPr>
        <xdr:cNvSpPr/>
      </xdr:nvSpPr>
      <xdr:spPr>
        <a:xfrm>
          <a:off x="1492514" y="16202026"/>
          <a:ext cx="1660262" cy="592455"/>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161948</xdr:colOff>
      <xdr:row>3</xdr:row>
      <xdr:rowOff>194794</xdr:rowOff>
    </xdr:from>
    <xdr:to>
      <xdr:col>14</xdr:col>
      <xdr:colOff>517548</xdr:colOff>
      <xdr:row>17</xdr:row>
      <xdr:rowOff>52554</xdr:rowOff>
    </xdr:to>
    <xdr:graphicFrame macro="">
      <xdr:nvGraphicFramePr>
        <xdr:cNvPr id="3" name="Chart 2">
          <a:extLst>
            <a:ext uri="{FF2B5EF4-FFF2-40B4-BE49-F238E27FC236}">
              <a16:creationId xmlns:a16="http://schemas.microsoft.com/office/drawing/2014/main" id="{4975717E-98CE-4B87-A29A-9D1A5C81E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597C2087-E053-47E6-BD83-DC07EFC0702F}"/>
            </a:ext>
          </a:extLst>
        </xdr:cNvPr>
        <xdr:cNvGrpSpPr/>
      </xdr:nvGrpSpPr>
      <xdr:grpSpPr>
        <a:xfrm>
          <a:off x="1468915" y="15834910"/>
          <a:ext cx="4766785" cy="3559055"/>
          <a:chOff x="1164067" y="3162299"/>
          <a:chExt cx="5383690" cy="3481937"/>
        </a:xfrm>
      </xdr:grpSpPr>
      <xdr:sp macro="" textlink="">
        <xdr:nvSpPr>
          <xdr:cNvPr id="5" name="Rectangle 4">
            <a:extLst>
              <a:ext uri="{FF2B5EF4-FFF2-40B4-BE49-F238E27FC236}">
                <a16:creationId xmlns:a16="http://schemas.microsoft.com/office/drawing/2014/main" id="{8CAB29D2-D4E8-7F80-E3B1-0293162DBC9C}"/>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6CC1654F-DB43-1F87-9469-9ABFDD16F19E}"/>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7F8AB1F8-F5CD-3D35-A93D-2E755B0321DB}"/>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40DEEED5-3E12-BD35-1B89-478C22FBA0BD}"/>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B299723D-3D81-D16D-AD57-6B63AB436E08}"/>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C570443F-C798-D9CE-BC48-2D6E33B7229C}"/>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1E4663FC-6C65-2ECD-8905-6E3804E7F128}"/>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7B69FC3E-9AF4-1321-31CC-88DEBE3A13ED}"/>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9D6ACFF7-DE50-441C-A68B-597E16248468}"/>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2B6DDE8D-D6BE-DBFB-863D-C4DB3FEF2B02}"/>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ACFF6ED4-34F5-9F93-5DA7-2A43CE67D4A1}"/>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970E9323-72F3-F9A3-0E45-DA8F7E004B8F}"/>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864F2FDE-106E-2A62-EEB6-3F04495BC23C}"/>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B38386C2-2319-6B1E-218D-7F06A4FB6116}"/>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2BB41113-5678-4EA2-A382-502A5959879D}"/>
            </a:ext>
          </a:extLst>
        </xdr:cNvPr>
        <xdr:cNvSpPr>
          <a:spLocks noGrp="1"/>
        </xdr:cNvSpPr>
      </xdr:nvSpPr>
      <xdr:spPr>
        <a:xfrm>
          <a:off x="1162892" y="14279881"/>
          <a:ext cx="5381936" cy="89058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pPr marL="0" marR="0" lvl="0" indent="0" algn="ctr" defTabSz="755934" rtl="0" eaLnBrk="1" fontAlgn="auto" latinLnBrk="0" hangingPunct="1">
            <a:lnSpc>
              <a:spcPct val="90000"/>
            </a:lnSpc>
            <a:spcBef>
              <a:spcPct val="0"/>
            </a:spcBef>
            <a:spcAft>
              <a:spcPts val="0"/>
            </a:spcAft>
            <a:buClrTx/>
            <a:buSzTx/>
            <a:buFontTx/>
            <a:buNone/>
            <a:tabLst/>
            <a:defRPr/>
          </a:pP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Illustration of Cheerful Twentyfirst for </a:t>
          </a:r>
        </a:p>
        <a:p>
          <a:pPr marL="0" marR="0" lvl="0" indent="0" algn="ctr" defTabSz="755934" rtl="0" eaLnBrk="1" fontAlgn="auto" latinLnBrk="0" hangingPunct="1">
            <a:lnSpc>
              <a:spcPct val="90000"/>
            </a:lnSpc>
            <a:spcBef>
              <a:spcPct val="0"/>
            </a:spcBef>
            <a:spcAft>
              <a:spcPts val="0"/>
            </a:spcAft>
            <a:buClrTx/>
            <a:buSzTx/>
            <a:buFontTx/>
            <a:buNone/>
            <a:tabLst/>
            <a:defRPr/>
          </a:pPr>
          <a:r>
            <a:rPr lang="en-GB" sz="1100" b="1" i="0" kern="0" spc="50" baseline="0">
              <a:solidFill>
                <a:srgbClr val="008CC6"/>
              </a:solidFill>
              <a:latin typeface="Source Sans Pro" panose="020B0503030403020204" pitchFamily="34" charset="0"/>
              <a:ea typeface="Source Sans Pro" panose="020B0503030403020204" pitchFamily="34" charset="0"/>
              <a:cs typeface="+mj-cs"/>
            </a:rPr>
            <a:t>Vanquis Banking Group Investors Meeting 2024</a:t>
          </a:r>
          <a:b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b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tCO2e per delegate</a:t>
          </a:r>
        </a:p>
        <a:p>
          <a:pPr marL="0" marR="0" lvl="0" indent="0" algn="ctr" defTabSz="755934" rtl="0" eaLnBrk="1" fontAlgn="auto" latinLnBrk="0" hangingPunct="1">
            <a:lnSpc>
              <a:spcPct val="90000"/>
            </a:lnSpc>
            <a:spcBef>
              <a:spcPct val="0"/>
            </a:spcBef>
            <a:spcAft>
              <a:spcPts val="0"/>
            </a:spcAft>
            <a:buClrTx/>
            <a:buSzTx/>
            <a:buFontTx/>
            <a:buNone/>
            <a:tabLst/>
            <a:defRPr/>
          </a:pPr>
          <a:r>
            <a:rPr lang="en-GB" sz="1100" b="1" i="0" kern="0" spc="50" baseline="0">
              <a:solidFill>
                <a:srgbClr val="008CC6"/>
              </a:solidFill>
              <a:latin typeface="Source Sans Pro" panose="020B0503030403020204" pitchFamily="34" charset="0"/>
              <a:ea typeface="Source Sans Pro" panose="020B0503030403020204" pitchFamily="34" charset="0"/>
              <a:cs typeface="+mj-cs"/>
            </a:rPr>
            <a:t>1.90</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 tCO</a:t>
          </a:r>
          <a:r>
            <a:rPr lang="en-GB" sz="1100" b="1" i="0" kern="0" spc="50" baseline="-25000">
              <a:solidFill>
                <a:schemeClr val="tx1">
                  <a:lumMod val="85000"/>
                  <a:lumOff val="15000"/>
                </a:schemeClr>
              </a:solidFill>
              <a:latin typeface="Source Sans Pro" panose="020B0503030403020204" pitchFamily="34" charset="0"/>
              <a:ea typeface="Source Sans Pro" panose="020B0503030403020204" pitchFamily="34" charset="0"/>
              <a:cs typeface="+mj-cs"/>
            </a:rPr>
            <a:t>2</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e =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0.02 </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tCO</a:t>
          </a:r>
          <a:r>
            <a:rPr lang="en-GB" sz="1100" b="1" i="0" kern="0" spc="50" baseline="-25000">
              <a:solidFill>
                <a:schemeClr val="tx1">
                  <a:lumMod val="85000"/>
                  <a:lumOff val="15000"/>
                </a:schemeClr>
              </a:solidFill>
              <a:latin typeface="Source Sans Pro" panose="020B0503030403020204" pitchFamily="34" charset="0"/>
              <a:ea typeface="Source Sans Pro" panose="020B0503030403020204" pitchFamily="34" charset="0"/>
              <a:cs typeface="+mj-cs"/>
            </a:rPr>
            <a:t>2</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e per delegate</a:t>
          </a: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6</xdr:col>
      <xdr:colOff>61204</xdr:colOff>
      <xdr:row>66</xdr:row>
      <xdr:rowOff>137709</xdr:rowOff>
    </xdr:from>
    <xdr:to>
      <xdr:col>11</xdr:col>
      <xdr:colOff>285046</xdr:colOff>
      <xdr:row>68</xdr:row>
      <xdr:rowOff>44145</xdr:rowOff>
    </xdr:to>
    <xdr:sp macro="" textlink="">
      <xdr:nvSpPr>
        <xdr:cNvPr id="20" name="Title 3">
          <a:extLst>
            <a:ext uri="{FF2B5EF4-FFF2-40B4-BE49-F238E27FC236}">
              <a16:creationId xmlns:a16="http://schemas.microsoft.com/office/drawing/2014/main" id="{37C0233D-7DB7-45D5-8DB3-93FACD9E8F4E}"/>
            </a:ext>
          </a:extLst>
        </xdr:cNvPr>
        <xdr:cNvSpPr>
          <a:spLocks noGrp="1"/>
        </xdr:cNvSpPr>
      </xdr:nvSpPr>
      <xdr:spPr>
        <a:xfrm>
          <a:off x="7643104" y="14021349"/>
          <a:ext cx="6213162" cy="30267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6</xdr:col>
      <xdr:colOff>61204</xdr:colOff>
      <xdr:row>68</xdr:row>
      <xdr:rowOff>140711</xdr:rowOff>
    </xdr:from>
    <xdr:to>
      <xdr:col>10</xdr:col>
      <xdr:colOff>454925</xdr:colOff>
      <xdr:row>83</xdr:row>
      <xdr:rowOff>0</xdr:rowOff>
    </xdr:to>
    <xdr:sp macro="" textlink="">
      <xdr:nvSpPr>
        <xdr:cNvPr id="21" name="Text Placeholder 2">
          <a:extLst>
            <a:ext uri="{FF2B5EF4-FFF2-40B4-BE49-F238E27FC236}">
              <a16:creationId xmlns:a16="http://schemas.microsoft.com/office/drawing/2014/main" id="{C127C896-4D8C-4CA4-86AE-C332B7FA0912}"/>
            </a:ext>
          </a:extLst>
        </xdr:cNvPr>
        <xdr:cNvSpPr>
          <a:spLocks noGrp="1"/>
        </xdr:cNvSpPr>
      </xdr:nvSpPr>
      <xdr:spPr>
        <a:xfrm>
          <a:off x="7986004" y="14761586"/>
          <a:ext cx="5556271" cy="2859664"/>
        </a:xfrm>
        <a:prstGeom prst="rect">
          <a:avLst/>
        </a:prstGeom>
        <a:solidFill>
          <a:sysClr val="window" lastClr="FFFFFF"/>
        </a:solid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endPar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accommodation</a:t>
          </a:r>
        </a:p>
        <a:p>
          <a:r>
            <a:rPr lang="en-GB" sz="1100" kern="1200" baseline="0">
              <a:solidFill>
                <a:sysClr val="windowText" lastClr="000000"/>
              </a:solidFill>
              <a:latin typeface="Source Sans Pro" panose="020B0503030403020204" pitchFamily="34" charset="0"/>
              <a:ea typeface="Source Sans Pro" panose="020B0503030403020204" pitchFamily="34" charset="0"/>
              <a:cs typeface="+mn-cs"/>
            </a:rPr>
            <a:t>although the number of hotel rooms was low for this event, as crew members stayed for a combined period of 6 nights, this has increased emissions for both accommodation and food and  beverage emissions. You may wish to  explore using local crew to reduce this need for future events. </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materials</a:t>
          </a:r>
        </a:p>
        <a:p>
          <a:r>
            <a:rPr lang="en-GB" sz="1100">
              <a:latin typeface="Source Sans Pro" panose="020B0503030403020204" pitchFamily="34" charset="0"/>
              <a:ea typeface="Source Sans Pro" panose="020B0503030403020204" pitchFamily="34" charset="0"/>
            </a:rPr>
            <a:t>limited</a:t>
          </a:r>
          <a:r>
            <a:rPr lang="en-GB" sz="1100" baseline="0">
              <a:latin typeface="Source Sans Pro" panose="020B0503030403020204" pitchFamily="34" charset="0"/>
              <a:ea typeface="Source Sans Pro" panose="020B0503030403020204" pitchFamily="34" charset="0"/>
            </a:rPr>
            <a:t> materials were purchased for one time use, with branding repurposed in the Vanquis Office or frames reused by the supplier, Graphitecture. However, alternatives to the fabric used for the canvas printing could be explored for future events to reduce emissions associated with this material. </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kumimoji="0" lang="en-GB" sz="1100" b="0" i="0" u="none" strike="noStrike" kern="0" cap="none" spc="50" normalizeH="0" baseline="0" noProof="0">
              <a:ln>
                <a:noFill/>
              </a:ln>
              <a:solidFill>
                <a:srgbClr val="008CC6"/>
              </a:solidFill>
              <a:effectLst/>
              <a:uLnTx/>
              <a:uFillTx/>
              <a:latin typeface="Source Sans Pro" panose="020B0503030403020204" pitchFamily="34" charset="0"/>
              <a:ea typeface="Source Sans Pro" panose="020B0503030403020204" pitchFamily="34" charset="0"/>
              <a:cs typeface="+mn-cs"/>
            </a:rPr>
            <a:t>travel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1200" cap="none" spc="0" normalizeH="0" baseline="0" noProof="0">
              <a:ln>
                <a:noFill/>
              </a:ln>
              <a:solidFill>
                <a:prstClr val="black">
                  <a:lumMod val="85000"/>
                  <a:lumOff val="15000"/>
                </a:prstClr>
              </a:solidFill>
              <a:effectLst/>
              <a:uLnTx/>
              <a:uFillTx/>
              <a:latin typeface="Source Sans Pro" panose="020B0503030403020204" pitchFamily="34" charset="0"/>
              <a:ea typeface="Source Sans Pro" panose="020B0503030403020204" pitchFamily="34" charset="0"/>
              <a:cs typeface="+mn-cs"/>
            </a:rPr>
            <a:t>although the majority of travel was by public transport, the volume of trips for crew was quite high for this type of event. For illustration, if the crew travelling from Liverpool and Wales were based locally (all other factors remaining unchanged), the emissions </a:t>
          </a:r>
          <a:r>
            <a:rPr kumimoji="0" lang="en-GB" sz="1100" b="0" i="0" u="none" strike="noStrike" kern="120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mn-cs"/>
            </a:rPr>
            <a:t>related to crew travel would be reduced by 73%.</a:t>
          </a:r>
        </a:p>
      </xdr:txBody>
    </xdr:sp>
    <xdr:clientData/>
  </xdr:twoCellAnchor>
  <xdr:twoCellAnchor>
    <xdr:from>
      <xdr:col>8</xdr:col>
      <xdr:colOff>581444</xdr:colOff>
      <xdr:row>26</xdr:row>
      <xdr:rowOff>183614</xdr:rowOff>
    </xdr:from>
    <xdr:to>
      <xdr:col>13</xdr:col>
      <xdr:colOff>478007</xdr:colOff>
      <xdr:row>40</xdr:row>
      <xdr:rowOff>102579</xdr:rowOff>
    </xdr:to>
    <xdr:graphicFrame macro="">
      <xdr:nvGraphicFramePr>
        <xdr:cNvPr id="22" name="Chart 21">
          <a:extLst>
            <a:ext uri="{FF2B5EF4-FFF2-40B4-BE49-F238E27FC236}">
              <a16:creationId xmlns:a16="http://schemas.microsoft.com/office/drawing/2014/main" id="{104B552E-5189-467B-8A12-CFFE8F7C61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581445</xdr:colOff>
      <xdr:row>41</xdr:row>
      <xdr:rowOff>15301</xdr:rowOff>
    </xdr:from>
    <xdr:to>
      <xdr:col>13</xdr:col>
      <xdr:colOff>478008</xdr:colOff>
      <xdr:row>54</xdr:row>
      <xdr:rowOff>117880</xdr:rowOff>
    </xdr:to>
    <xdr:graphicFrame macro="">
      <xdr:nvGraphicFramePr>
        <xdr:cNvPr id="23" name="Chart 22">
          <a:extLst>
            <a:ext uri="{FF2B5EF4-FFF2-40B4-BE49-F238E27FC236}">
              <a16:creationId xmlns:a16="http://schemas.microsoft.com/office/drawing/2014/main" id="{D4CA1F97-C4D8-429D-967F-9814E258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0</xdr:colOff>
      <xdr:row>102</xdr:row>
      <xdr:rowOff>38100</xdr:rowOff>
    </xdr:to>
    <xdr:sp macro="" textlink="">
      <xdr:nvSpPr>
        <xdr:cNvPr id="24" name="Text Placeholder 9">
          <a:extLst>
            <a:ext uri="{FF2B5EF4-FFF2-40B4-BE49-F238E27FC236}">
              <a16:creationId xmlns:a16="http://schemas.microsoft.com/office/drawing/2014/main" id="{72F86910-2049-4A3E-BD98-F5866E8FA83E}"/>
            </a:ext>
          </a:extLst>
        </xdr:cNvPr>
        <xdr:cNvSpPr>
          <a:spLocks noGrp="1"/>
        </xdr:cNvSpPr>
      </xdr:nvSpPr>
      <xdr:spPr>
        <a:xfrm>
          <a:off x="1272540" y="19034760"/>
          <a:ext cx="5471160" cy="20193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mn-cs"/>
            </a:rPr>
            <a:t>at this level, </a:t>
          </a:r>
          <a:r>
            <a:rPr kumimoji="0" lang="en-GB" sz="1100" b="0" i="0" u="none" strike="noStrike" kern="0" cap="none" spc="0" normalizeH="0" baseline="0" noProof="0">
              <a:ln>
                <a:noFill/>
              </a:ln>
              <a:solidFill>
                <a:srgbClr val="008CC6"/>
              </a:solidFill>
              <a:effectLst/>
              <a:uLnTx/>
              <a:uFillTx/>
              <a:latin typeface="Source Sans Pro" panose="020B0503030403020204" pitchFamily="34" charset="0"/>
              <a:ea typeface="Source Sans Pro" panose="020B0503030403020204" pitchFamily="34" charset="0"/>
              <a:cs typeface="+mn-cs"/>
            </a:rPr>
            <a:t>Vanquis Banking Group Investors Meeting 2024 </a:t>
          </a:r>
          <a:r>
            <a:rPr kumimoji="0" lang="en-GB" sz="1100" b="0" i="0" u="none" strike="noStrike" kern="1200" cap="none" spc="0" normalizeH="0" baseline="0" noProof="0">
              <a:ln>
                <a:noFill/>
              </a:ln>
              <a:solidFill>
                <a:prstClr val="black">
                  <a:lumMod val="85000"/>
                  <a:lumOff val="15000"/>
                </a:prstClr>
              </a:solidFill>
              <a:effectLst/>
              <a:uLnTx/>
              <a:uFillTx/>
              <a:latin typeface="Source Sans Pro" panose="020B0503030403020204" pitchFamily="34" charset="0"/>
              <a:ea typeface="Source Sans Pro" panose="020B0503030403020204" pitchFamily="34" charset="0"/>
              <a:cs typeface="+mn-cs"/>
            </a:rPr>
            <a:t>is within </a:t>
          </a:r>
          <a:r>
            <a:rPr kumimoji="0" lang="en-GB" sz="1100" b="0" i="0" u="none" strike="noStrike" kern="120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mn-cs"/>
            </a:rPr>
            <a:t>the 28</a:t>
          </a:r>
          <a:r>
            <a:rPr kumimoji="0" lang="en-GB"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mn-cs"/>
            </a:rPr>
            <a:t>th </a:t>
          </a:r>
          <a:r>
            <a:rPr kumimoji="0" lang="en-GB" sz="1100" b="0" i="0" u="none" strike="noStrike" kern="120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mn-cs"/>
            </a:rPr>
            <a:t>percentile </a:t>
          </a:r>
          <a:r>
            <a:rPr kumimoji="0" lang="en-GB" sz="1100" b="0" i="0" u="none" strike="noStrike" kern="1200" cap="none" spc="0" normalizeH="0" baseline="0" noProof="0">
              <a:ln>
                <a:noFill/>
              </a:ln>
              <a:solidFill>
                <a:prstClr val="black">
                  <a:lumMod val="85000"/>
                  <a:lumOff val="15000"/>
                </a:prstClr>
              </a:solidFill>
              <a:effectLst/>
              <a:uLnTx/>
              <a:uFillTx/>
              <a:latin typeface="Source Sans Pro" panose="020B0503030403020204" pitchFamily="34" charset="0"/>
              <a:ea typeface="Source Sans Pro" panose="020B0503030403020204" pitchFamily="34" charset="0"/>
              <a:cs typeface="+mn-cs"/>
            </a:rPr>
            <a:t>of conference-style projects as measured by event:decision.</a:t>
          </a:r>
        </a:p>
        <a:p>
          <a:pPr marL="0" marR="0" lvl="0" indent="0" defTabSz="914400" eaLnBrk="1" fontAlgn="auto" latinLnBrk="0" hangingPunct="1">
            <a:lnSpc>
              <a:spcPct val="100000"/>
            </a:lnSpc>
            <a:spcBef>
              <a:spcPts val="0"/>
            </a:spcBef>
            <a:spcAft>
              <a:spcPts val="0"/>
            </a:spcAft>
            <a:buClrTx/>
            <a:buSzTx/>
            <a:buFontTx/>
            <a:buNone/>
            <a:tabLst/>
            <a:defRPr/>
          </a:pPr>
          <a:endParaRPr lang="en-GB" sz="1100" i="0" kern="1200">
            <a:solidFill>
              <a:srgbClr val="FF0000"/>
            </a:solidFill>
            <a:effectLst/>
            <a:latin typeface="Source Sans Pro" panose="020B0503030403020204" pitchFamily="34" charset="0"/>
            <a:ea typeface="Source Sans Pro" panose="020B0503030403020204" pitchFamily="34" charset="0"/>
            <a:cs typeface="+mn-cs"/>
          </a:endParaRPr>
        </a:p>
        <a:p>
          <a:r>
            <a:rPr lang="en-GB" sz="900" kern="1200">
              <a:solidFill>
                <a:sysClr val="windowText" lastClr="000000"/>
              </a:solidFill>
              <a:effectLst/>
              <a:latin typeface="Montserrat" pitchFamily="2" charset="77"/>
              <a:ea typeface="+mn-ea"/>
              <a:cs typeface="+mn-cs"/>
            </a:rPr>
            <a:t>based on calculations conducted by event:decision from Mar 2021 - present for comparison purposes. </a:t>
          </a:r>
          <a:endParaRPr lang="en-GB" sz="1100">
            <a:solidFill>
              <a:sysClr val="windowText" lastClr="000000"/>
            </a:solidFill>
            <a:effectLst/>
          </a:endParaRPr>
        </a:p>
        <a:p>
          <a:r>
            <a:rPr lang="en-GB" sz="900" kern="1200">
              <a:solidFill>
                <a:sysClr val="windowText" lastClr="000000"/>
              </a:solidFill>
              <a:effectLst/>
              <a:latin typeface="Montserrat" pitchFamily="2" charset="77"/>
              <a:ea typeface="+mn-ea"/>
              <a:cs typeface="+mn-cs"/>
            </a:rPr>
            <a:t>graphical data above be used for illustrative purposes only, not for ESG audit or offset reporting. </a:t>
          </a:r>
          <a:endParaRPr lang="en-GB" sz="1100">
            <a:solidFill>
              <a:sysClr val="windowText" lastClr="000000"/>
            </a:solidFill>
            <a:effectLst/>
          </a:endParaRPr>
        </a:p>
        <a:p>
          <a:r>
            <a:rPr lang="en-GB" sz="900" kern="1200">
              <a:solidFill>
                <a:sysClr val="windowText" lastClr="000000"/>
              </a:solidFill>
              <a:effectLst/>
              <a:latin typeface="Montserrat" pitchFamily="2" charset="77"/>
              <a:ea typeface="+mn-ea"/>
              <a:cs typeface="+mn-cs"/>
            </a:rPr>
            <a:t>Above comparison is based on data </a:t>
          </a:r>
          <a:r>
            <a:rPr lang="en-GB" sz="900" b="1" kern="1200">
              <a:solidFill>
                <a:sysClr val="windowText" lastClr="000000"/>
              </a:solidFill>
              <a:effectLst/>
              <a:latin typeface="Montserrat" pitchFamily="2" charset="77"/>
              <a:ea typeface="+mn-ea"/>
              <a:cs typeface="+mn-cs"/>
            </a:rPr>
            <a:t>only from similar events. </a:t>
          </a:r>
          <a:endParaRPr lang="en-GB" sz="1100">
            <a:solidFill>
              <a:sysClr val="windowText" lastClr="000000"/>
            </a:solidFill>
            <a:effectLst/>
          </a:endParaRPr>
        </a:p>
        <a:p>
          <a:r>
            <a:rPr lang="en-GB" sz="900" kern="1200">
              <a:solidFill>
                <a:sysClr val="windowText" lastClr="000000"/>
              </a:solidFill>
              <a:effectLst/>
              <a:latin typeface="Montserrat" pitchFamily="2" charset="77"/>
              <a:ea typeface="+mn-ea"/>
              <a:cs typeface="+mn-cs"/>
            </a:rPr>
            <a:t>total data population (conference-style </a:t>
          </a:r>
          <a:r>
            <a:rPr lang="en-GB" sz="900" i="1" kern="1200">
              <a:solidFill>
                <a:sysClr val="windowText" lastClr="000000"/>
              </a:solidFill>
              <a:effectLst/>
              <a:latin typeface="Montserrat" pitchFamily="2" charset="77"/>
              <a:ea typeface="+mn-ea"/>
              <a:cs typeface="+mn-cs"/>
            </a:rPr>
            <a:t>and</a:t>
          </a:r>
          <a:r>
            <a:rPr lang="en-GB" sz="900" kern="1200">
              <a:solidFill>
                <a:sysClr val="windowText" lastClr="000000"/>
              </a:solidFill>
              <a:effectLst/>
              <a:latin typeface="Montserrat" pitchFamily="2" charset="77"/>
              <a:ea typeface="+mn-ea"/>
              <a:cs typeface="+mn-cs"/>
            </a:rPr>
            <a:t> exhibition builds) includes events from 50 to 140,000 delegates in virtual, hybrid and in-person event formats at a local, regional and global level, with stand-builds from 6sqm. to 200sqm.</a:t>
          </a:r>
          <a:endParaRPr lang="en-GB" sz="1100">
            <a:solidFill>
              <a:sysClr val="windowText" lastClr="000000"/>
            </a:solidFill>
            <a:effectLst/>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7778C-AF21-4BBB-A1F1-03EF69AC87CA}">
  <sheetPr>
    <pageSetUpPr fitToPage="1"/>
  </sheetPr>
  <dimension ref="A1:AH107"/>
  <sheetViews>
    <sheetView showGridLines="0" tabSelected="1" topLeftCell="A51" zoomScaleNormal="100" workbookViewId="0">
      <selection activeCell="H99" sqref="H99"/>
    </sheetView>
  </sheetViews>
  <sheetFormatPr baseColWidth="10" defaultColWidth="11" defaultRowHeight="16" x14ac:dyDescent="0.2"/>
  <cols>
    <col min="1" max="1" width="16.6640625" customWidth="1"/>
    <col min="2" max="2" width="28" customWidth="1"/>
    <col min="3" max="3" width="26.1640625" bestFit="1" customWidth="1"/>
    <col min="7" max="7" width="19.1640625" customWidth="1"/>
    <col min="8" max="8" width="20.1640625" customWidth="1"/>
    <col min="9" max="9" width="17.1640625" customWidth="1"/>
    <col min="29" max="29" width="111.5" bestFit="1" customWidth="1"/>
  </cols>
  <sheetData>
    <row r="1" spans="2:34" ht="35" thickBot="1" x14ac:dyDescent="0.45">
      <c r="B1" s="89" t="s">
        <v>4</v>
      </c>
      <c r="C1" s="89"/>
      <c r="D1" s="89"/>
      <c r="E1" s="89"/>
      <c r="F1" s="89"/>
      <c r="G1" s="89"/>
      <c r="H1" s="89"/>
      <c r="I1" s="89"/>
      <c r="J1" s="12"/>
      <c r="K1" s="12"/>
      <c r="L1" s="12"/>
      <c r="M1" s="12"/>
      <c r="N1" s="12"/>
      <c r="O1" s="12"/>
    </row>
    <row r="2" spans="2:34" ht="35" thickBot="1" x14ac:dyDescent="0.45">
      <c r="B2" s="90"/>
      <c r="C2" s="90"/>
      <c r="D2" s="90"/>
      <c r="E2" s="90"/>
      <c r="F2" s="90"/>
      <c r="G2" s="90"/>
      <c r="H2" s="90"/>
      <c r="I2" s="90"/>
      <c r="J2" s="12"/>
      <c r="K2" s="12"/>
      <c r="L2" s="12"/>
      <c r="M2" s="12"/>
      <c r="N2" s="12"/>
      <c r="O2" s="12"/>
      <c r="P2" s="91" t="s">
        <v>5</v>
      </c>
      <c r="Q2" s="92"/>
      <c r="R2" s="92"/>
      <c r="S2" s="92"/>
      <c r="T2" s="92"/>
      <c r="U2" s="92"/>
      <c r="V2" s="92"/>
      <c r="W2" s="92"/>
      <c r="X2" s="92"/>
      <c r="Y2" s="92"/>
      <c r="Z2" s="92"/>
      <c r="AA2" s="92"/>
      <c r="AB2" s="92"/>
      <c r="AC2" s="92"/>
      <c r="AD2" s="92"/>
      <c r="AE2" s="92"/>
      <c r="AF2" s="93"/>
    </row>
    <row r="3" spans="2:34" ht="34" x14ac:dyDescent="0.4">
      <c r="B3" s="18"/>
      <c r="C3" s="18"/>
      <c r="D3" s="18"/>
      <c r="E3" s="18"/>
      <c r="F3" s="18"/>
      <c r="G3" s="18"/>
      <c r="H3" s="18"/>
      <c r="I3" s="18"/>
      <c r="J3" s="12"/>
      <c r="K3" s="12"/>
      <c r="L3" s="12"/>
      <c r="M3" s="12"/>
      <c r="N3" s="12"/>
      <c r="O3" s="12"/>
      <c r="U3" s="94" t="s">
        <v>6</v>
      </c>
      <c r="V3" s="94"/>
      <c r="W3" s="94"/>
      <c r="X3" s="94"/>
      <c r="Y3" s="94"/>
      <c r="Z3" s="94"/>
      <c r="AA3" s="94"/>
      <c r="AC3" s="94" t="s">
        <v>7</v>
      </c>
      <c r="AD3" s="94"/>
      <c r="AE3" s="94"/>
      <c r="AF3" s="94"/>
    </row>
    <row r="4" spans="2:34" ht="17" thickBot="1" x14ac:dyDescent="0.25">
      <c r="B4" s="88"/>
      <c r="C4" s="88"/>
      <c r="D4" s="88"/>
      <c r="E4" s="88"/>
      <c r="F4" s="88"/>
      <c r="G4" s="88"/>
      <c r="H4" s="88"/>
      <c r="I4" s="88"/>
      <c r="J4" s="12"/>
      <c r="K4" s="12"/>
      <c r="L4" s="12"/>
      <c r="M4" s="12"/>
      <c r="N4" s="12"/>
      <c r="O4" s="12"/>
    </row>
    <row r="5" spans="2:34" x14ac:dyDescent="0.2">
      <c r="B5" s="12"/>
      <c r="C5" s="64">
        <v>236</v>
      </c>
      <c r="D5" s="12"/>
      <c r="E5" s="12"/>
      <c r="F5" s="12"/>
      <c r="G5" s="20"/>
      <c r="H5" s="21" t="s">
        <v>8</v>
      </c>
      <c r="I5" s="22" t="s">
        <v>0</v>
      </c>
      <c r="J5" s="12"/>
      <c r="K5" s="12"/>
      <c r="L5" s="12"/>
      <c r="M5" s="12"/>
      <c r="N5" s="12"/>
      <c r="O5" s="12"/>
      <c r="U5" s="76" t="s">
        <v>9</v>
      </c>
      <c r="V5" s="78" t="s">
        <v>10</v>
      </c>
      <c r="W5" s="80" t="s">
        <v>11</v>
      </c>
      <c r="X5" s="82" t="s">
        <v>12</v>
      </c>
      <c r="Y5" s="84" t="s">
        <v>13</v>
      </c>
      <c r="Z5" s="86" t="s">
        <v>14</v>
      </c>
      <c r="AA5" s="74" t="s">
        <v>15</v>
      </c>
      <c r="AC5" s="62" t="s">
        <v>63</v>
      </c>
      <c r="AD5" s="69"/>
      <c r="AE5" s="69"/>
      <c r="AG5" s="71" t="s">
        <v>16</v>
      </c>
      <c r="AH5" s="71"/>
    </row>
    <row r="6" spans="2:34" ht="17" thickBot="1" x14ac:dyDescent="0.25">
      <c r="B6" s="13" t="s">
        <v>17</v>
      </c>
      <c r="C6" s="19"/>
      <c r="D6" s="23"/>
      <c r="E6" s="12"/>
      <c r="F6" s="12"/>
      <c r="G6" s="15"/>
      <c r="H6" s="12"/>
      <c r="I6" s="14"/>
      <c r="J6" s="12"/>
      <c r="K6" s="12"/>
      <c r="L6" s="12"/>
      <c r="M6" s="12"/>
      <c r="N6" s="12"/>
      <c r="O6" s="12"/>
      <c r="U6" s="77"/>
      <c r="V6" s="79"/>
      <c r="W6" s="81"/>
      <c r="X6" s="83"/>
      <c r="Y6" s="85"/>
      <c r="Z6" s="87"/>
      <c r="AA6" s="75"/>
      <c r="AC6" s="63" t="s">
        <v>71</v>
      </c>
      <c r="AD6" s="69"/>
      <c r="AE6" s="69"/>
      <c r="AG6" s="71"/>
      <c r="AH6" s="71"/>
    </row>
    <row r="7" spans="2:34" ht="35" thickBot="1" x14ac:dyDescent="0.25">
      <c r="B7" s="13" t="s">
        <v>18</v>
      </c>
      <c r="C7" s="64" t="s">
        <v>68</v>
      </c>
      <c r="D7" s="12"/>
      <c r="E7" s="12"/>
      <c r="F7" s="12"/>
      <c r="G7" s="24" t="s">
        <v>19</v>
      </c>
      <c r="H7" s="25">
        <v>0.28999999999999998</v>
      </c>
      <c r="I7" s="26">
        <f t="shared" ref="I7:I13" si="0">H7/$H$14</f>
        <v>0.28999999999999998</v>
      </c>
      <c r="J7" s="12"/>
      <c r="K7" s="12"/>
      <c r="L7" s="12"/>
      <c r="M7" s="12"/>
      <c r="N7" s="12"/>
      <c r="O7" s="12"/>
      <c r="Q7" s="71" t="s">
        <v>20</v>
      </c>
      <c r="R7" s="71"/>
      <c r="S7" s="71"/>
      <c r="U7" s="27">
        <f>I7</f>
        <v>0.28999999999999998</v>
      </c>
      <c r="V7" s="27">
        <f>I8</f>
        <v>0.06</v>
      </c>
      <c r="W7" s="27">
        <f>I9</f>
        <v>0.13</v>
      </c>
      <c r="X7" s="27">
        <f>I10</f>
        <v>0.04</v>
      </c>
      <c r="Y7" s="27">
        <f>I11</f>
        <v>0.46</v>
      </c>
      <c r="Z7" s="27">
        <f>I12</f>
        <v>0.01</v>
      </c>
      <c r="AA7" s="27">
        <f>I13</f>
        <v>0.01</v>
      </c>
      <c r="AC7" s="63" t="s">
        <v>74</v>
      </c>
      <c r="AD7" s="69"/>
      <c r="AE7" s="69"/>
      <c r="AG7" s="71"/>
      <c r="AH7" s="71"/>
    </row>
    <row r="8" spans="2:34" ht="17" thickBot="1" x14ac:dyDescent="0.25">
      <c r="B8" s="12"/>
      <c r="C8" s="12"/>
      <c r="D8" s="23" t="s">
        <v>21</v>
      </c>
      <c r="E8" s="12"/>
      <c r="F8" s="12"/>
      <c r="G8" s="28" t="s">
        <v>22</v>
      </c>
      <c r="H8" s="25">
        <v>0.06</v>
      </c>
      <c r="I8" s="26">
        <f t="shared" si="0"/>
        <v>0.06</v>
      </c>
      <c r="J8" s="12"/>
      <c r="K8" s="12"/>
      <c r="L8" s="12"/>
      <c r="M8" s="12"/>
      <c r="N8" s="12"/>
      <c r="O8" s="12"/>
      <c r="Q8" s="71"/>
      <c r="R8" s="71"/>
      <c r="S8" s="71"/>
      <c r="U8" s="29">
        <f>H7</f>
        <v>0.28999999999999998</v>
      </c>
      <c r="V8" s="29">
        <f>H8</f>
        <v>0.06</v>
      </c>
      <c r="W8" s="29">
        <f>H9</f>
        <v>0.13</v>
      </c>
      <c r="X8" s="29">
        <f>H10</f>
        <v>0.04</v>
      </c>
      <c r="Y8" s="29">
        <f>H11</f>
        <v>0.46</v>
      </c>
      <c r="Z8" s="29">
        <f>H12</f>
        <v>0.01</v>
      </c>
      <c r="AA8" s="29">
        <f>H13</f>
        <v>0.01</v>
      </c>
      <c r="AC8" s="63" t="s">
        <v>72</v>
      </c>
      <c r="AD8" s="69"/>
      <c r="AE8" s="69"/>
    </row>
    <row r="9" spans="2:34" x14ac:dyDescent="0.2">
      <c r="B9" s="13" t="s">
        <v>23</v>
      </c>
      <c r="C9" s="16">
        <v>1</v>
      </c>
      <c r="D9" s="13" t="s">
        <v>24</v>
      </c>
      <c r="E9" s="12"/>
      <c r="F9" s="12"/>
      <c r="G9" s="30" t="s">
        <v>25</v>
      </c>
      <c r="H9" s="25">
        <v>0.13</v>
      </c>
      <c r="I9" s="26">
        <f t="shared" si="0"/>
        <v>0.13</v>
      </c>
      <c r="J9" s="12"/>
      <c r="K9" s="12"/>
      <c r="L9" s="12"/>
      <c r="M9" s="12"/>
      <c r="N9" s="12"/>
      <c r="O9" s="12"/>
      <c r="AC9" s="63" t="s">
        <v>75</v>
      </c>
      <c r="AD9" s="69"/>
      <c r="AE9" s="69"/>
    </row>
    <row r="10" spans="2:34" x14ac:dyDescent="0.2">
      <c r="B10" s="13" t="s">
        <v>26</v>
      </c>
      <c r="C10" s="16">
        <v>1</v>
      </c>
      <c r="D10" s="13" t="s">
        <v>24</v>
      </c>
      <c r="E10" s="12"/>
      <c r="F10" s="12"/>
      <c r="G10" s="31" t="s">
        <v>12</v>
      </c>
      <c r="H10" s="25">
        <v>0.04</v>
      </c>
      <c r="I10" s="26">
        <f t="shared" si="0"/>
        <v>0.04</v>
      </c>
      <c r="J10" s="12"/>
      <c r="K10" s="12"/>
      <c r="L10" s="12"/>
      <c r="M10" s="12"/>
      <c r="N10" s="12"/>
      <c r="O10" s="12"/>
      <c r="AC10" s="63" t="s">
        <v>66</v>
      </c>
      <c r="AD10" s="69"/>
      <c r="AE10" s="69"/>
    </row>
    <row r="11" spans="2:34" x14ac:dyDescent="0.2">
      <c r="B11" s="13" t="s">
        <v>27</v>
      </c>
      <c r="C11" s="16">
        <v>0</v>
      </c>
      <c r="D11" s="13" t="s">
        <v>24</v>
      </c>
      <c r="E11" s="12"/>
      <c r="F11" s="12"/>
      <c r="G11" s="32" t="s">
        <v>13</v>
      </c>
      <c r="H11" s="25">
        <v>0.46</v>
      </c>
      <c r="I11" s="26">
        <f t="shared" si="0"/>
        <v>0.46</v>
      </c>
      <c r="J11" s="12"/>
      <c r="K11" s="12"/>
      <c r="L11" s="12"/>
      <c r="M11" s="12"/>
      <c r="N11" s="12"/>
      <c r="O11" s="12"/>
      <c r="AC11" s="63" t="s">
        <v>64</v>
      </c>
      <c r="AD11" s="69"/>
      <c r="AE11" s="69"/>
    </row>
    <row r="12" spans="2:34" x14ac:dyDescent="0.2">
      <c r="B12" s="13" t="s">
        <v>28</v>
      </c>
      <c r="C12" s="16">
        <v>0</v>
      </c>
      <c r="D12" s="13" t="s">
        <v>24</v>
      </c>
      <c r="E12" s="12"/>
      <c r="F12" s="12"/>
      <c r="G12" s="33" t="s">
        <v>14</v>
      </c>
      <c r="H12" s="25">
        <v>0.01</v>
      </c>
      <c r="I12" s="26">
        <f t="shared" si="0"/>
        <v>0.01</v>
      </c>
      <c r="J12" s="12"/>
      <c r="K12" s="12"/>
      <c r="L12" s="12"/>
      <c r="M12" s="12"/>
      <c r="N12" s="12"/>
      <c r="O12" s="12"/>
      <c r="U12" s="70" t="s">
        <v>29</v>
      </c>
      <c r="V12" s="70"/>
      <c r="W12" s="70"/>
      <c r="AC12" s="63" t="s">
        <v>73</v>
      </c>
    </row>
    <row r="13" spans="2:34" x14ac:dyDescent="0.2">
      <c r="B13" s="13" t="s">
        <v>1</v>
      </c>
      <c r="C13" s="13">
        <f>SUM(C9:C12)</f>
        <v>2</v>
      </c>
      <c r="D13" s="13" t="s">
        <v>24</v>
      </c>
      <c r="E13" s="12"/>
      <c r="F13" s="12"/>
      <c r="G13" s="34" t="s">
        <v>15</v>
      </c>
      <c r="H13" s="25">
        <v>0.01</v>
      </c>
      <c r="I13" s="26">
        <f t="shared" si="0"/>
        <v>0.01</v>
      </c>
      <c r="J13" s="12"/>
      <c r="K13" s="12"/>
      <c r="L13" s="12"/>
      <c r="M13" s="12"/>
      <c r="N13" s="12"/>
      <c r="O13" s="12"/>
      <c r="Q13" s="71" t="s">
        <v>30</v>
      </c>
      <c r="R13" s="71"/>
      <c r="S13" s="71"/>
      <c r="U13" s="70"/>
      <c r="V13" s="70"/>
      <c r="W13" s="70"/>
      <c r="X13" s="35">
        <f>H14</f>
        <v>1</v>
      </c>
      <c r="AC13" s="63" t="s">
        <v>65</v>
      </c>
    </row>
    <row r="14" spans="2:34" ht="17" thickBot="1" x14ac:dyDescent="0.25">
      <c r="B14" s="12"/>
      <c r="C14" s="12"/>
      <c r="D14" s="12"/>
      <c r="E14" s="12"/>
      <c r="F14" s="12"/>
      <c r="G14" s="36" t="s">
        <v>31</v>
      </c>
      <c r="H14" s="37">
        <f>SUM(H7:H13)</f>
        <v>1</v>
      </c>
      <c r="I14" s="38">
        <f>SUM(I7:I13)</f>
        <v>1</v>
      </c>
      <c r="J14" s="12"/>
      <c r="K14" s="12"/>
      <c r="L14" s="12"/>
      <c r="M14" s="12"/>
      <c r="N14" s="12"/>
      <c r="O14" s="12"/>
      <c r="Q14" s="71"/>
      <c r="R14" s="71"/>
      <c r="S14" s="71"/>
      <c r="U14" s="72" t="s">
        <v>32</v>
      </c>
      <c r="V14" s="73"/>
      <c r="W14" s="73"/>
    </row>
    <row r="15" spans="2:34" ht="17" thickBot="1" x14ac:dyDescent="0.25">
      <c r="B15" s="13" t="s">
        <v>33</v>
      </c>
      <c r="C15" s="19" t="s">
        <v>69</v>
      </c>
      <c r="D15" s="13"/>
      <c r="E15" s="12"/>
      <c r="F15" s="12"/>
      <c r="G15" s="12"/>
      <c r="H15" s="12"/>
      <c r="I15" s="12"/>
      <c r="J15" s="12"/>
      <c r="K15" s="12"/>
      <c r="L15" s="12"/>
      <c r="M15" s="12"/>
      <c r="N15" s="12"/>
      <c r="O15" s="12"/>
      <c r="Q15" s="71" t="s">
        <v>34</v>
      </c>
      <c r="R15" s="71"/>
      <c r="S15" s="71"/>
      <c r="U15" s="73"/>
      <c r="V15" s="73"/>
      <c r="W15" s="73"/>
      <c r="X15" s="39">
        <f>X13/C17</f>
        <v>0.02</v>
      </c>
    </row>
    <row r="16" spans="2:34" x14ac:dyDescent="0.2">
      <c r="B16" s="12"/>
      <c r="C16" s="12"/>
      <c r="D16" s="12"/>
      <c r="E16" s="12"/>
      <c r="F16" s="12"/>
      <c r="G16" s="40" t="s">
        <v>35</v>
      </c>
      <c r="H16" s="41"/>
      <c r="I16" s="42">
        <f>E39/E48</f>
        <v>1.0869565217391306</v>
      </c>
      <c r="J16" s="12"/>
      <c r="K16" s="12"/>
      <c r="L16" s="12"/>
      <c r="M16" s="12"/>
      <c r="N16" s="12"/>
      <c r="O16" s="12"/>
      <c r="Q16" s="71"/>
      <c r="R16" s="71"/>
      <c r="S16" s="71"/>
      <c r="U16" s="72" t="s">
        <v>36</v>
      </c>
      <c r="V16" s="73"/>
      <c r="W16" s="73"/>
    </row>
    <row r="17" spans="1:24" ht="17" thickBot="1" x14ac:dyDescent="0.25">
      <c r="B17" s="13" t="s">
        <v>37</v>
      </c>
      <c r="C17" s="19">
        <v>50</v>
      </c>
      <c r="D17" s="13" t="s">
        <v>38</v>
      </c>
      <c r="E17" s="12"/>
      <c r="F17" s="12"/>
      <c r="G17" s="43" t="s">
        <v>39</v>
      </c>
      <c r="H17" s="44"/>
      <c r="I17" s="45">
        <f>F38/F47</f>
        <v>1.6363636363636362</v>
      </c>
      <c r="J17" s="12"/>
      <c r="K17" s="12"/>
      <c r="L17" s="12"/>
      <c r="M17" s="12"/>
      <c r="N17" s="12"/>
      <c r="O17" s="12"/>
      <c r="Q17" s="71" t="s">
        <v>40</v>
      </c>
      <c r="R17" s="71"/>
      <c r="S17" s="71"/>
      <c r="U17" s="73"/>
      <c r="V17" s="73"/>
      <c r="W17" s="73"/>
      <c r="X17" s="39">
        <f>X13/C19</f>
        <v>0.02</v>
      </c>
    </row>
    <row r="18" spans="1:24" x14ac:dyDescent="0.2">
      <c r="B18" s="13" t="s">
        <v>37</v>
      </c>
      <c r="C18" s="19">
        <v>0</v>
      </c>
      <c r="D18" s="13" t="s">
        <v>41</v>
      </c>
      <c r="E18" s="12"/>
      <c r="F18" s="12"/>
      <c r="G18" s="12"/>
      <c r="H18" s="12"/>
      <c r="I18" s="12"/>
      <c r="J18" s="12"/>
      <c r="K18" s="12"/>
      <c r="L18" s="12"/>
      <c r="M18" s="12"/>
      <c r="N18" s="12"/>
      <c r="O18" s="12"/>
      <c r="Q18" s="71"/>
      <c r="R18" s="71"/>
      <c r="S18" s="71"/>
    </row>
    <row r="19" spans="1:24" x14ac:dyDescent="0.2">
      <c r="B19" s="13" t="s">
        <v>1</v>
      </c>
      <c r="C19" s="19">
        <v>50</v>
      </c>
      <c r="D19" s="12"/>
      <c r="E19" s="12"/>
      <c r="F19" s="12"/>
      <c r="G19" s="12"/>
      <c r="H19" s="12"/>
      <c r="I19" s="12"/>
      <c r="J19" s="12"/>
      <c r="K19" s="12"/>
      <c r="L19" s="12"/>
      <c r="M19" s="12"/>
      <c r="N19" s="12"/>
      <c r="O19" s="12"/>
    </row>
    <row r="20" spans="1:24" x14ac:dyDescent="0.2">
      <c r="B20" s="12"/>
      <c r="C20" s="65"/>
      <c r="D20" s="12"/>
      <c r="E20" s="12"/>
      <c r="F20" s="12"/>
      <c r="G20" s="12"/>
      <c r="H20" s="12"/>
      <c r="I20" s="12"/>
      <c r="J20" s="12"/>
      <c r="K20" s="12"/>
      <c r="L20" s="12"/>
      <c r="M20" s="12"/>
      <c r="N20" s="12"/>
      <c r="O20" s="12"/>
    </row>
    <row r="21" spans="1:24" x14ac:dyDescent="0.2">
      <c r="B21" s="13" t="s">
        <v>2</v>
      </c>
      <c r="C21" s="19">
        <v>5</v>
      </c>
      <c r="D21" s="13" t="s">
        <v>38</v>
      </c>
      <c r="E21" s="12"/>
      <c r="F21" s="12"/>
      <c r="G21" s="12"/>
      <c r="H21" s="12"/>
      <c r="I21" s="12"/>
      <c r="J21" s="12"/>
      <c r="K21" s="12"/>
      <c r="L21" s="12"/>
      <c r="M21" s="12"/>
      <c r="N21" s="12"/>
      <c r="O21" s="12"/>
    </row>
    <row r="22" spans="1:24" x14ac:dyDescent="0.2">
      <c r="B22" s="12"/>
      <c r="C22" s="65"/>
      <c r="D22" s="12"/>
      <c r="E22" s="12"/>
      <c r="F22" s="12"/>
      <c r="G22" s="12"/>
      <c r="H22" s="12"/>
      <c r="I22" s="12"/>
      <c r="J22" s="12"/>
      <c r="K22" s="12"/>
      <c r="L22" s="12"/>
      <c r="M22" s="12"/>
      <c r="N22" s="12"/>
      <c r="O22" s="12"/>
    </row>
    <row r="23" spans="1:24" x14ac:dyDescent="0.2">
      <c r="B23" s="13" t="s">
        <v>42</v>
      </c>
      <c r="C23" s="67">
        <v>302</v>
      </c>
      <c r="D23" s="13" t="s">
        <v>3</v>
      </c>
      <c r="E23" s="12"/>
      <c r="F23" s="12"/>
      <c r="G23" s="12"/>
      <c r="H23" s="12"/>
      <c r="I23" s="12"/>
      <c r="J23" s="12"/>
      <c r="K23" s="12"/>
      <c r="L23" s="12"/>
      <c r="M23" s="12"/>
      <c r="N23" s="12"/>
      <c r="O23" s="12"/>
    </row>
    <row r="24" spans="1:24" x14ac:dyDescent="0.2">
      <c r="B24" s="13"/>
      <c r="C24" s="46"/>
      <c r="D24" s="13"/>
      <c r="E24" s="12"/>
      <c r="F24" s="12"/>
      <c r="G24" s="12"/>
      <c r="H24" s="12"/>
      <c r="I24" s="12"/>
      <c r="J24" s="12"/>
      <c r="K24" s="12"/>
      <c r="L24" s="12"/>
      <c r="M24" s="12"/>
      <c r="N24" s="12"/>
      <c r="O24" s="12"/>
    </row>
    <row r="28" spans="1:24" x14ac:dyDescent="0.2">
      <c r="B28" s="68" t="s">
        <v>4</v>
      </c>
      <c r="C28" s="68"/>
      <c r="D28" s="68"/>
      <c r="E28" s="68"/>
      <c r="F28" s="68"/>
      <c r="G28" s="68"/>
      <c r="H28" s="9"/>
    </row>
    <row r="29" spans="1:24" x14ac:dyDescent="0.2">
      <c r="B29" s="12"/>
      <c r="C29" s="13"/>
      <c r="D29" s="13"/>
      <c r="E29" s="13"/>
      <c r="F29" s="13"/>
      <c r="G29" s="13"/>
      <c r="H29" s="9"/>
    </row>
    <row r="30" spans="1:24" x14ac:dyDescent="0.2">
      <c r="B30" s="13"/>
      <c r="C30" s="47" t="s">
        <v>43</v>
      </c>
      <c r="D30" s="47"/>
      <c r="E30" s="47" t="s">
        <v>67</v>
      </c>
      <c r="F30" s="47" t="s">
        <v>44</v>
      </c>
      <c r="G30" s="47" t="s">
        <v>0</v>
      </c>
      <c r="H30" s="9"/>
    </row>
    <row r="31" spans="1:24" x14ac:dyDescent="0.2">
      <c r="B31" s="10"/>
      <c r="C31" s="10"/>
      <c r="D31" s="10"/>
      <c r="E31" s="48" t="s">
        <v>8</v>
      </c>
      <c r="F31" s="48" t="s">
        <v>8</v>
      </c>
      <c r="G31" s="10"/>
      <c r="H31" s="9"/>
    </row>
    <row r="32" spans="1:24" ht="16.25" customHeight="1" x14ac:dyDescent="0.2">
      <c r="A32" s="49"/>
      <c r="B32" s="10" t="s">
        <v>45</v>
      </c>
      <c r="C32" s="48" t="s">
        <v>46</v>
      </c>
      <c r="D32" s="48" t="s">
        <v>46</v>
      </c>
      <c r="E32" s="66">
        <v>0</v>
      </c>
      <c r="F32" s="10"/>
      <c r="G32" s="50">
        <f t="shared" ref="G32:G37" si="1">E32/$E$59</f>
        <v>0</v>
      </c>
      <c r="H32" s="51"/>
    </row>
    <row r="33" spans="1:8" ht="16.25" customHeight="1" x14ac:dyDescent="0.2">
      <c r="A33" s="49"/>
      <c r="B33" s="10" t="s">
        <v>47</v>
      </c>
      <c r="C33" s="48" t="s">
        <v>46</v>
      </c>
      <c r="D33" s="47" t="s">
        <v>46</v>
      </c>
      <c r="E33" s="66">
        <v>0.09</v>
      </c>
      <c r="F33" s="10"/>
      <c r="G33" s="50">
        <f t="shared" si="1"/>
        <v>0.09</v>
      </c>
      <c r="H33" s="51"/>
    </row>
    <row r="34" spans="1:8" ht="16.25" customHeight="1" x14ac:dyDescent="0.2">
      <c r="A34" s="49"/>
      <c r="B34" s="10" t="s">
        <v>48</v>
      </c>
      <c r="C34" s="48" t="s">
        <v>46</v>
      </c>
      <c r="D34" s="48" t="s">
        <v>46</v>
      </c>
      <c r="E34" s="66">
        <v>0.09</v>
      </c>
      <c r="F34" s="10"/>
      <c r="G34" s="50">
        <f t="shared" si="1"/>
        <v>0.09</v>
      </c>
      <c r="H34" s="51"/>
    </row>
    <row r="35" spans="1:8" ht="16.25" customHeight="1" x14ac:dyDescent="0.2">
      <c r="A35" s="49"/>
      <c r="B35" s="10" t="s">
        <v>49</v>
      </c>
      <c r="C35" s="48" t="s">
        <v>46</v>
      </c>
      <c r="D35" s="48" t="s">
        <v>46</v>
      </c>
      <c r="E35" s="66">
        <v>0</v>
      </c>
      <c r="F35" s="10"/>
      <c r="G35" s="50">
        <f t="shared" si="1"/>
        <v>0</v>
      </c>
      <c r="H35" s="51"/>
    </row>
    <row r="36" spans="1:8" ht="16.25" customHeight="1" x14ac:dyDescent="0.2">
      <c r="A36" s="49"/>
      <c r="B36" s="10" t="s">
        <v>50</v>
      </c>
      <c r="C36" s="48"/>
      <c r="D36" s="48" t="s">
        <v>46</v>
      </c>
      <c r="E36" s="66">
        <v>0</v>
      </c>
      <c r="F36" s="10"/>
      <c r="G36" s="50">
        <f t="shared" si="1"/>
        <v>0</v>
      </c>
      <c r="H36" s="51"/>
    </row>
    <row r="37" spans="1:8" ht="16.25" customHeight="1" x14ac:dyDescent="0.2">
      <c r="A37" s="49"/>
      <c r="B37" s="10" t="s">
        <v>51</v>
      </c>
      <c r="C37" s="48"/>
      <c r="D37" s="48" t="s">
        <v>46</v>
      </c>
      <c r="E37" s="66">
        <v>7.0000000000000007E-2</v>
      </c>
      <c r="F37" s="10"/>
      <c r="G37" s="50">
        <f t="shared" si="1"/>
        <v>7.0000000000000007E-2</v>
      </c>
      <c r="H37" s="51"/>
    </row>
    <row r="38" spans="1:8" ht="16.25" customHeight="1" x14ac:dyDescent="0.2">
      <c r="A38" s="49"/>
      <c r="B38" s="52" t="s">
        <v>52</v>
      </c>
      <c r="C38" s="53"/>
      <c r="D38" s="53"/>
      <c r="E38" s="54"/>
      <c r="F38" s="54">
        <f>SUM(E32:E35)</f>
        <v>0.18</v>
      </c>
      <c r="G38" s="50"/>
      <c r="H38" s="9"/>
    </row>
    <row r="39" spans="1:8" ht="16.25" customHeight="1" x14ac:dyDescent="0.2">
      <c r="A39" s="49"/>
      <c r="B39" s="55" t="s">
        <v>53</v>
      </c>
      <c r="C39" s="55"/>
      <c r="D39" s="61"/>
      <c r="E39" s="56">
        <f>SUM(E32:E38)</f>
        <v>0.25</v>
      </c>
      <c r="F39" s="10"/>
      <c r="G39" s="50"/>
      <c r="H39" s="9"/>
    </row>
    <row r="40" spans="1:8" ht="16.25" customHeight="1" x14ac:dyDescent="0.2">
      <c r="A40" s="49"/>
      <c r="B40" s="10"/>
      <c r="C40" s="10"/>
      <c r="D40" s="48"/>
      <c r="E40" s="17"/>
      <c r="F40" s="10"/>
      <c r="G40" s="50"/>
      <c r="H40" s="9"/>
    </row>
    <row r="41" spans="1:8" ht="17" customHeight="1" x14ac:dyDescent="0.2">
      <c r="A41" s="49"/>
      <c r="B41" s="10" t="s">
        <v>54</v>
      </c>
      <c r="C41" s="48" t="s">
        <v>46</v>
      </c>
      <c r="D41" s="48"/>
      <c r="E41" s="66">
        <v>0</v>
      </c>
      <c r="F41" s="10"/>
      <c r="G41" s="50">
        <f t="shared" ref="G41:G46" si="2">E41/$E$59</f>
        <v>0</v>
      </c>
      <c r="H41" s="51"/>
    </row>
    <row r="42" spans="1:8" ht="17" customHeight="1" x14ac:dyDescent="0.2">
      <c r="A42" s="49"/>
      <c r="B42" s="10" t="s">
        <v>55</v>
      </c>
      <c r="C42" s="48" t="s">
        <v>46</v>
      </c>
      <c r="D42" s="48" t="s">
        <v>46</v>
      </c>
      <c r="E42" s="66">
        <v>0.11</v>
      </c>
      <c r="F42" s="10"/>
      <c r="G42" s="50">
        <f t="shared" si="2"/>
        <v>0.11</v>
      </c>
      <c r="H42" s="51"/>
    </row>
    <row r="43" spans="1:8" ht="16.25" customHeight="1" x14ac:dyDescent="0.2">
      <c r="A43" s="49"/>
      <c r="B43" s="10" t="s">
        <v>56</v>
      </c>
      <c r="C43" s="48" t="s">
        <v>46</v>
      </c>
      <c r="D43" s="48" t="s">
        <v>46</v>
      </c>
      <c r="E43" s="66">
        <v>0</v>
      </c>
      <c r="F43" s="10"/>
      <c r="G43" s="50">
        <f t="shared" si="2"/>
        <v>0</v>
      </c>
      <c r="H43" s="51"/>
    </row>
    <row r="44" spans="1:8" ht="16.25" customHeight="1" x14ac:dyDescent="0.2">
      <c r="A44" s="49"/>
      <c r="B44" s="10" t="s">
        <v>57</v>
      </c>
      <c r="C44" s="48" t="s">
        <v>46</v>
      </c>
      <c r="D44" s="48" t="s">
        <v>46</v>
      </c>
      <c r="E44" s="66">
        <v>0</v>
      </c>
      <c r="F44" s="10"/>
      <c r="G44" s="50">
        <f t="shared" si="2"/>
        <v>0</v>
      </c>
      <c r="H44" s="51"/>
    </row>
    <row r="45" spans="1:8" x14ac:dyDescent="0.2">
      <c r="B45" s="10" t="s">
        <v>70</v>
      </c>
      <c r="C45" s="48" t="s">
        <v>46</v>
      </c>
      <c r="D45" s="48" t="s">
        <v>46</v>
      </c>
      <c r="E45" s="66">
        <v>0.06</v>
      </c>
      <c r="F45" s="10"/>
      <c r="G45" s="50">
        <f t="shared" si="2"/>
        <v>0.06</v>
      </c>
      <c r="H45" s="51"/>
    </row>
    <row r="46" spans="1:8" x14ac:dyDescent="0.2">
      <c r="B46" s="10" t="s">
        <v>58</v>
      </c>
      <c r="C46" s="48" t="s">
        <v>46</v>
      </c>
      <c r="D46" s="48" t="s">
        <v>46</v>
      </c>
      <c r="E46" s="66">
        <v>0.06</v>
      </c>
      <c r="F46" s="10"/>
      <c r="G46" s="50">
        <f t="shared" si="2"/>
        <v>0.06</v>
      </c>
      <c r="H46" s="51"/>
    </row>
    <row r="47" spans="1:8" x14ac:dyDescent="0.2">
      <c r="B47" s="52" t="s">
        <v>59</v>
      </c>
      <c r="C47" s="53"/>
      <c r="D47" s="57"/>
      <c r="E47" s="54"/>
      <c r="F47" s="54">
        <f>SUM(E41:E44)</f>
        <v>0.11</v>
      </c>
      <c r="G47" s="50"/>
      <c r="H47" s="9"/>
    </row>
    <row r="48" spans="1:8" x14ac:dyDescent="0.2">
      <c r="B48" s="55" t="s">
        <v>60</v>
      </c>
      <c r="C48" s="55"/>
      <c r="D48" s="55"/>
      <c r="E48" s="56">
        <f>SUM(E41:E47)</f>
        <v>0.22999999999999998</v>
      </c>
      <c r="F48" s="10"/>
      <c r="G48" s="50"/>
      <c r="H48" s="9"/>
    </row>
    <row r="49" spans="1:8" s="58" customFormat="1" x14ac:dyDescent="0.2">
      <c r="A49"/>
      <c r="B49" s="10"/>
      <c r="C49" s="10"/>
      <c r="D49" s="10"/>
      <c r="E49" s="17"/>
      <c r="F49" s="10"/>
      <c r="G49" s="50"/>
      <c r="H49" s="9"/>
    </row>
    <row r="50" spans="1:8" s="58" customFormat="1" x14ac:dyDescent="0.2">
      <c r="A50"/>
      <c r="B50" s="10"/>
      <c r="C50" s="10"/>
      <c r="D50" s="10"/>
      <c r="E50" s="17"/>
      <c r="F50" s="10"/>
      <c r="G50" s="50"/>
      <c r="H50" s="9"/>
    </row>
    <row r="51" spans="1:8" ht="16.25" customHeight="1" x14ac:dyDescent="0.2">
      <c r="A51" s="49"/>
      <c r="B51" s="10" t="s">
        <v>61</v>
      </c>
      <c r="C51" s="48" t="s">
        <v>46</v>
      </c>
      <c r="D51" s="48" t="s">
        <v>46</v>
      </c>
      <c r="E51" s="66">
        <v>0.04</v>
      </c>
      <c r="F51" s="10"/>
      <c r="G51" s="50">
        <f>E51/$E$59</f>
        <v>0.04</v>
      </c>
      <c r="H51" s="51"/>
    </row>
    <row r="52" spans="1:8" ht="16.25" customHeight="1" x14ac:dyDescent="0.2">
      <c r="A52" s="49"/>
      <c r="B52" s="10"/>
      <c r="C52" s="10"/>
      <c r="D52" s="10"/>
      <c r="E52" s="17"/>
      <c r="F52" s="10"/>
      <c r="G52" s="50"/>
      <c r="H52" s="9"/>
    </row>
    <row r="53" spans="1:8" x14ac:dyDescent="0.2">
      <c r="B53" s="10" t="s">
        <v>13</v>
      </c>
      <c r="C53" s="59" t="s">
        <v>46</v>
      </c>
      <c r="D53" s="59" t="s">
        <v>46</v>
      </c>
      <c r="E53" s="66">
        <v>0.46</v>
      </c>
      <c r="F53" s="10"/>
      <c r="G53" s="50">
        <f>E53/$E$59</f>
        <v>0.46</v>
      </c>
      <c r="H53" s="51"/>
    </row>
    <row r="54" spans="1:8" x14ac:dyDescent="0.2">
      <c r="B54" s="10"/>
      <c r="C54" s="10"/>
      <c r="D54" s="10"/>
      <c r="E54" s="17"/>
      <c r="F54" s="10"/>
      <c r="G54" s="50"/>
      <c r="H54" s="9"/>
    </row>
    <row r="55" spans="1:8" x14ac:dyDescent="0.2">
      <c r="B55" s="10" t="s">
        <v>62</v>
      </c>
      <c r="C55" s="59" t="s">
        <v>46</v>
      </c>
      <c r="D55" s="59" t="s">
        <v>46</v>
      </c>
      <c r="E55" s="66">
        <v>0.01</v>
      </c>
      <c r="F55" s="10"/>
      <c r="G55" s="50">
        <f>E55/$E$59</f>
        <v>0.01</v>
      </c>
      <c r="H55" s="51"/>
    </row>
    <row r="56" spans="1:8" x14ac:dyDescent="0.2">
      <c r="B56" s="10"/>
      <c r="C56" s="10"/>
      <c r="D56" s="10"/>
      <c r="E56" s="17"/>
      <c r="F56" s="10"/>
      <c r="G56" s="50"/>
      <c r="H56" s="9"/>
    </row>
    <row r="57" spans="1:8" x14ac:dyDescent="0.2">
      <c r="B57" s="10" t="s">
        <v>15</v>
      </c>
      <c r="C57" s="59" t="s">
        <v>46</v>
      </c>
      <c r="D57" s="59" t="s">
        <v>46</v>
      </c>
      <c r="E57" s="66">
        <v>0.01</v>
      </c>
      <c r="F57" s="10"/>
      <c r="G57" s="50">
        <f>E57/$E$59</f>
        <v>0.01</v>
      </c>
      <c r="H57" s="51"/>
    </row>
    <row r="59" spans="1:8" x14ac:dyDescent="0.2">
      <c r="D59" s="11" t="s">
        <v>1</v>
      </c>
      <c r="E59" s="60">
        <f>SUM(E32:E58)-E39-E48</f>
        <v>1</v>
      </c>
      <c r="F59" s="10"/>
      <c r="G59" s="50">
        <f>SUM(G32:G58)</f>
        <v>1</v>
      </c>
    </row>
    <row r="65" spans="2:11" ht="17" thickBot="1" x14ac:dyDescent="0.25"/>
    <row r="66" spans="2:11" x14ac:dyDescent="0.2">
      <c r="B66" s="1"/>
      <c r="C66" s="2"/>
      <c r="D66" s="2"/>
      <c r="E66" s="3"/>
      <c r="G66" s="1"/>
      <c r="H66" s="2"/>
      <c r="I66" s="2"/>
      <c r="J66" s="2"/>
      <c r="K66" s="3"/>
    </row>
    <row r="67" spans="2:11" x14ac:dyDescent="0.2">
      <c r="B67" s="4"/>
      <c r="E67" s="5"/>
      <c r="G67" s="4"/>
      <c r="K67" s="5"/>
    </row>
    <row r="68" spans="2:11" x14ac:dyDescent="0.2">
      <c r="B68" s="4"/>
      <c r="E68" s="5"/>
      <c r="G68" s="4"/>
      <c r="K68" s="5"/>
    </row>
    <row r="69" spans="2:11" x14ac:dyDescent="0.2">
      <c r="B69" s="4"/>
      <c r="E69" s="5"/>
      <c r="G69" s="4"/>
      <c r="K69" s="5"/>
    </row>
    <row r="70" spans="2:11" x14ac:dyDescent="0.2">
      <c r="B70" s="4"/>
      <c r="E70" s="5"/>
      <c r="G70" s="4"/>
      <c r="K70" s="5"/>
    </row>
    <row r="71" spans="2:11" x14ac:dyDescent="0.2">
      <c r="B71" s="4"/>
      <c r="E71" s="5"/>
      <c r="G71" s="4"/>
      <c r="K71" s="5"/>
    </row>
    <row r="72" spans="2:11" x14ac:dyDescent="0.2">
      <c r="B72" s="4"/>
      <c r="E72" s="5"/>
      <c r="G72" s="4"/>
      <c r="K72" s="5"/>
    </row>
    <row r="73" spans="2:11" x14ac:dyDescent="0.2">
      <c r="B73" s="4"/>
      <c r="E73" s="5"/>
      <c r="G73" s="4"/>
      <c r="K73" s="5"/>
    </row>
    <row r="74" spans="2:11" x14ac:dyDescent="0.2">
      <c r="B74" s="4"/>
      <c r="E74" s="5"/>
      <c r="G74" s="4"/>
      <c r="K74" s="5"/>
    </row>
    <row r="75" spans="2:11" x14ac:dyDescent="0.2">
      <c r="B75" s="4"/>
      <c r="E75" s="5"/>
      <c r="G75" s="4"/>
      <c r="K75" s="5"/>
    </row>
    <row r="76" spans="2:11" x14ac:dyDescent="0.2">
      <c r="B76" s="4"/>
      <c r="E76" s="5"/>
      <c r="G76" s="4"/>
      <c r="K76" s="5"/>
    </row>
    <row r="77" spans="2:11" x14ac:dyDescent="0.2">
      <c r="B77" s="4"/>
      <c r="E77" s="5"/>
      <c r="G77" s="4"/>
      <c r="K77" s="5"/>
    </row>
    <row r="78" spans="2:11" x14ac:dyDescent="0.2">
      <c r="B78" s="4"/>
      <c r="E78" s="5"/>
      <c r="G78" s="4"/>
      <c r="K78" s="5"/>
    </row>
    <row r="79" spans="2:11" x14ac:dyDescent="0.2">
      <c r="B79" s="4"/>
      <c r="E79" s="5"/>
      <c r="G79" s="4"/>
      <c r="K79" s="5"/>
    </row>
    <row r="80" spans="2:11" x14ac:dyDescent="0.2">
      <c r="B80" s="4"/>
      <c r="E80" s="5"/>
      <c r="G80" s="4"/>
      <c r="K80" s="5"/>
    </row>
    <row r="81" spans="2:11" x14ac:dyDescent="0.2">
      <c r="B81" s="4"/>
      <c r="E81" s="5"/>
      <c r="G81" s="4"/>
      <c r="K81" s="5"/>
    </row>
    <row r="82" spans="2:11" x14ac:dyDescent="0.2">
      <c r="B82" s="4"/>
      <c r="E82" s="5"/>
      <c r="G82" s="4"/>
      <c r="K82" s="5"/>
    </row>
    <row r="83" spans="2:11" x14ac:dyDescent="0.2">
      <c r="B83" s="4"/>
      <c r="E83" s="5"/>
      <c r="G83" s="4"/>
      <c r="K83" s="5"/>
    </row>
    <row r="84" spans="2:11" x14ac:dyDescent="0.2">
      <c r="B84" s="4"/>
      <c r="E84" s="5"/>
      <c r="G84" s="4"/>
      <c r="K84" s="5"/>
    </row>
    <row r="85" spans="2:11" x14ac:dyDescent="0.2">
      <c r="B85" s="4"/>
      <c r="E85" s="5"/>
      <c r="G85" s="4"/>
      <c r="K85" s="5"/>
    </row>
    <row r="86" spans="2:11" x14ac:dyDescent="0.2">
      <c r="B86" s="4"/>
      <c r="E86" s="5"/>
      <c r="G86" s="4"/>
      <c r="K86" s="5"/>
    </row>
    <row r="87" spans="2:11" x14ac:dyDescent="0.2">
      <c r="B87" s="4"/>
      <c r="E87" s="5"/>
      <c r="G87" s="4"/>
      <c r="K87" s="5"/>
    </row>
    <row r="88" spans="2:11" x14ac:dyDescent="0.2">
      <c r="B88" s="4"/>
      <c r="E88" s="5"/>
      <c r="G88" s="4"/>
      <c r="K88" s="5"/>
    </row>
    <row r="89" spans="2:11" x14ac:dyDescent="0.2">
      <c r="B89" s="4"/>
      <c r="E89" s="5"/>
      <c r="G89" s="4"/>
      <c r="K89" s="5"/>
    </row>
    <row r="90" spans="2:11" x14ac:dyDescent="0.2">
      <c r="B90" s="4"/>
      <c r="E90" s="5"/>
      <c r="G90" s="4"/>
      <c r="K90" s="5"/>
    </row>
    <row r="91" spans="2:11" x14ac:dyDescent="0.2">
      <c r="B91" s="4"/>
      <c r="E91" s="5"/>
      <c r="G91" s="4"/>
      <c r="K91" s="5"/>
    </row>
    <row r="92" spans="2:11" x14ac:dyDescent="0.2">
      <c r="B92" s="4"/>
      <c r="E92" s="5"/>
      <c r="G92" s="4"/>
      <c r="K92" s="5"/>
    </row>
    <row r="93" spans="2:11" x14ac:dyDescent="0.2">
      <c r="B93" s="4"/>
      <c r="E93" s="5"/>
      <c r="G93" s="4"/>
      <c r="K93" s="5"/>
    </row>
    <row r="94" spans="2:11" x14ac:dyDescent="0.2">
      <c r="B94" s="4"/>
      <c r="E94" s="5"/>
      <c r="G94" s="4"/>
      <c r="K94" s="5"/>
    </row>
    <row r="95" spans="2:11" x14ac:dyDescent="0.2">
      <c r="B95" s="4"/>
      <c r="E95" s="5"/>
      <c r="G95" s="4"/>
      <c r="K95" s="5"/>
    </row>
    <row r="96" spans="2:11" x14ac:dyDescent="0.2">
      <c r="B96" s="4"/>
      <c r="E96" s="5"/>
      <c r="G96" s="4"/>
      <c r="K96" s="5"/>
    </row>
    <row r="97" spans="2:11" x14ac:dyDescent="0.2">
      <c r="B97" s="4"/>
      <c r="E97" s="5"/>
      <c r="G97" s="4"/>
      <c r="K97" s="5"/>
    </row>
    <row r="98" spans="2:11" x14ac:dyDescent="0.2">
      <c r="B98" s="4"/>
      <c r="E98" s="5"/>
      <c r="G98" s="4"/>
      <c r="K98" s="5"/>
    </row>
    <row r="99" spans="2:11" x14ac:dyDescent="0.2">
      <c r="B99" s="4"/>
      <c r="E99" s="5"/>
      <c r="G99" s="4"/>
      <c r="K99" s="5"/>
    </row>
    <row r="100" spans="2:11" x14ac:dyDescent="0.2">
      <c r="B100" s="4"/>
      <c r="E100" s="5"/>
      <c r="G100" s="4"/>
      <c r="K100" s="5"/>
    </row>
    <row r="101" spans="2:11" x14ac:dyDescent="0.2">
      <c r="B101" s="4"/>
      <c r="E101" s="5"/>
      <c r="G101" s="4"/>
      <c r="K101" s="5"/>
    </row>
    <row r="102" spans="2:11" x14ac:dyDescent="0.2">
      <c r="B102" s="4"/>
      <c r="E102" s="5"/>
      <c r="G102" s="4"/>
      <c r="K102" s="5"/>
    </row>
    <row r="103" spans="2:11" x14ac:dyDescent="0.2">
      <c r="B103" s="4"/>
      <c r="E103" s="5"/>
      <c r="G103" s="4"/>
      <c r="K103" s="5"/>
    </row>
    <row r="104" spans="2:11" x14ac:dyDescent="0.2">
      <c r="B104" s="4"/>
      <c r="E104" s="5"/>
      <c r="G104" s="4"/>
      <c r="K104" s="5"/>
    </row>
    <row r="105" spans="2:11" x14ac:dyDescent="0.2">
      <c r="B105" s="4"/>
      <c r="E105" s="5"/>
      <c r="G105" s="4"/>
      <c r="K105" s="5"/>
    </row>
    <row r="106" spans="2:11" x14ac:dyDescent="0.2">
      <c r="B106" s="4"/>
      <c r="E106" s="5"/>
      <c r="G106" s="4"/>
      <c r="K106" s="5"/>
    </row>
    <row r="107" spans="2:11" ht="17" thickBot="1" x14ac:dyDescent="0.25">
      <c r="B107" s="6"/>
      <c r="C107" s="7"/>
      <c r="D107" s="7"/>
      <c r="E107" s="8"/>
      <c r="G107" s="6"/>
      <c r="H107" s="7"/>
      <c r="I107" s="7"/>
      <c r="J107" s="7"/>
      <c r="K107" s="8"/>
    </row>
  </sheetData>
  <mergeCells count="29">
    <mergeCell ref="B4:I4"/>
    <mergeCell ref="B1:I1"/>
    <mergeCell ref="B2:I2"/>
    <mergeCell ref="P2:AF2"/>
    <mergeCell ref="U3:AA3"/>
    <mergeCell ref="AC3:AF3"/>
    <mergeCell ref="AA5:AA6"/>
    <mergeCell ref="AD5:AE5"/>
    <mergeCell ref="AG5:AH7"/>
    <mergeCell ref="AD6:AE6"/>
    <mergeCell ref="Q7:S8"/>
    <mergeCell ref="AD7:AE7"/>
    <mergeCell ref="AD8:AE8"/>
    <mergeCell ref="U5:U6"/>
    <mergeCell ref="V5:V6"/>
    <mergeCell ref="W5:W6"/>
    <mergeCell ref="X5:X6"/>
    <mergeCell ref="Y5:Y6"/>
    <mergeCell ref="Z5:Z6"/>
    <mergeCell ref="B28:G28"/>
    <mergeCell ref="AD9:AE9"/>
    <mergeCell ref="AD10:AE10"/>
    <mergeCell ref="AD11:AE11"/>
    <mergeCell ref="U12:W13"/>
    <mergeCell ref="Q13:S14"/>
    <mergeCell ref="U14:W15"/>
    <mergeCell ref="Q15:S16"/>
    <mergeCell ref="U16:W17"/>
    <mergeCell ref="Q17:S18"/>
  </mergeCells>
  <pageMargins left="0.70866141732283472" right="0.70866141732283472" top="0.74803149606299213" bottom="0.74803149606299213" header="0.31496062992125984" footer="0.31496062992125984"/>
  <pageSetup paperSize="9" scale="22" fitToHeight="0"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8" ma:contentTypeDescription="Create a new document." ma:contentTypeScope="" ma:versionID="19c24aec686c50773715714871e899d7">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7e5cae673d404ccfa63d07ae6eea2aed"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0332ED-3F7A-4075-83D6-BE851276086C}">
  <ds:schemaRefs>
    <ds:schemaRef ds:uri="http://schemas.microsoft.com/sharepoint/v3/contenttype/forms"/>
  </ds:schemaRefs>
</ds:datastoreItem>
</file>

<file path=customXml/itemProps2.xml><?xml version="1.0" encoding="utf-8"?>
<ds:datastoreItem xmlns:ds="http://schemas.openxmlformats.org/officeDocument/2006/customXml" ds:itemID="{64DDF063-09D6-4C75-8BCA-A781A0403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63F948-DD5E-406C-9850-DEDC41C332F5}">
  <ds:schemaRef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a1a10eef-9c42-4a44-8ef1-8d0198e5cb1a"/>
    <ds:schemaRef ds:uri="288486f9-a0c4-4f1e-b03c-0f534a47a5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cp:lastPrinted>2023-04-13T16:31:05Z</cp:lastPrinted>
  <dcterms:created xsi:type="dcterms:W3CDTF">2021-11-28T15:28:48Z</dcterms:created>
  <dcterms:modified xsi:type="dcterms:W3CDTF">2024-04-11T14:04:32Z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