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https://api.box.com/wopi/files/1438094063101/WOPIServiceId_TP_BOX_2/WOPIUserId_27959847843/"/>
    </mc:Choice>
  </mc:AlternateContent>
  <xr:revisionPtr revIDLastSave="0" documentId="13_ncr:1_{234ABD9D-7323-814F-A180-5CA32A750FD3}" xr6:coauthVersionLast="47" xr6:coauthVersionMax="47" xr10:uidLastSave="{00000000-0000-0000-0000-000000000000}"/>
  <bookViews>
    <workbookView xWindow="33040" yWindow="-1220" windowWidth="28800" windowHeight="17500" activeTab="2" xr2:uid="{E1EB5A43-ADAA-0647-915A-1AEB69D9F999}"/>
  </bookViews>
  <sheets>
    <sheet name="Production Schedule - Overall" sheetId="3" r:id="rId1"/>
    <sheet name="Prod Sched - LDN - 04-09" sheetId="21" r:id="rId2"/>
    <sheet name="Logisitics EMEA" sheetId="18" r:id="rId3"/>
    <sheet name="Prod Sched - ATL 11-14" sheetId="15" r:id="rId4"/>
    <sheet name="Logisitics AMS" sheetId="20" r:id="rId5"/>
    <sheet name="Tech Info" sheetId="17" r:id="rId6"/>
    <sheet name="Crew Requirements London" sheetId="16" r:id="rId7"/>
    <sheet name="Crew Requirements Atlanta" sheetId="12" r:id="rId8"/>
    <sheet name="Travel Schedule" sheetId="4" r:id="rId9"/>
    <sheet name="Travel Analyser Atlanta" sheetId="1" r:id="rId10"/>
    <sheet name="Travel Analyser Bangkok" sheetId="8" r:id="rId11"/>
    <sheet name="Contact Sheet Copy" sheetId="10" r:id="rId12"/>
    <sheet name="Pick lists" sheetId="19" r:id="rId13"/>
  </sheets>
  <definedNames>
    <definedName name="_xlnm.Print_Area" localSheetId="7">'Crew Requirements Atlanta'!$A$1:$P$34</definedName>
    <definedName name="_xlnm.Print_Area" localSheetId="6">'Crew Requirements London'!$A$1:$P$36</definedName>
    <definedName name="_xlnm.Print_Area" localSheetId="3">'Prod Sched - ATL 11-14'!$A$1:$I$83</definedName>
    <definedName name="_xlnm.Print_Area" localSheetId="1">'Prod Sched - LDN - 04-09'!$B$74:$H$104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8" l="1"/>
  <c r="B45" i="21"/>
  <c r="B44" i="21"/>
  <c r="C84" i="20"/>
  <c r="D84" i="20" s="1"/>
  <c r="C85" i="20" s="1"/>
  <c r="D85" i="20" s="1"/>
  <c r="D81" i="20"/>
  <c r="C82" i="20" s="1"/>
  <c r="D82" i="20" s="1"/>
  <c r="C83" i="20" s="1"/>
  <c r="C73" i="20"/>
  <c r="D73" i="20" s="1"/>
  <c r="C74" i="20" s="1"/>
  <c r="D74" i="20" s="1"/>
  <c r="D70" i="20"/>
  <c r="C71" i="20" s="1"/>
  <c r="D71" i="20" s="1"/>
  <c r="C72" i="20" s="1"/>
  <c r="D60" i="20"/>
  <c r="D59" i="20"/>
  <c r="D58" i="20"/>
  <c r="D57" i="20"/>
  <c r="D55" i="20"/>
  <c r="D54" i="20"/>
  <c r="D53" i="20"/>
  <c r="D52" i="20"/>
  <c r="D51" i="20"/>
  <c r="D50" i="20"/>
  <c r="D49" i="20"/>
  <c r="D48" i="20"/>
  <c r="D47" i="20"/>
  <c r="D46" i="20"/>
  <c r="D45" i="20"/>
  <c r="D44" i="20"/>
  <c r="D43" i="20"/>
  <c r="D42" i="20"/>
  <c r="D41" i="20"/>
  <c r="D40" i="20"/>
  <c r="D39" i="20"/>
  <c r="D38" i="20"/>
  <c r="D37" i="20"/>
  <c r="D36" i="20"/>
  <c r="D35" i="20"/>
  <c r="C24" i="20"/>
  <c r="D24" i="20" s="1"/>
  <c r="C25" i="20" s="1"/>
  <c r="D25" i="20" s="1"/>
  <c r="D20" i="20"/>
  <c r="C21" i="20" s="1"/>
  <c r="D21" i="20" s="1"/>
  <c r="C23" i="20" s="1"/>
  <c r="D5" i="20"/>
  <c r="C6" i="20" s="1"/>
  <c r="D6" i="20" s="1"/>
  <c r="C7" i="20" s="1"/>
  <c r="D7" i="20" s="1"/>
  <c r="C8" i="20" s="1"/>
  <c r="D8" i="20" s="1"/>
  <c r="C9" i="20" s="1"/>
  <c r="D9" i="20" s="1"/>
  <c r="D68" i="18"/>
  <c r="D67" i="18"/>
  <c r="D66" i="18"/>
  <c r="D65" i="18"/>
  <c r="D63" i="18"/>
  <c r="D64" i="18"/>
  <c r="D73" i="18"/>
  <c r="D72" i="18"/>
  <c r="D71" i="18"/>
  <c r="D70" i="18"/>
  <c r="D55" i="18"/>
  <c r="D54" i="18"/>
  <c r="D49" i="18"/>
  <c r="D62" i="18"/>
  <c r="D61" i="18"/>
  <c r="D46" i="18"/>
  <c r="D48" i="18"/>
  <c r="D47" i="18"/>
  <c r="D44" i="18"/>
  <c r="D58" i="18"/>
  <c r="D59" i="18"/>
  <c r="C97" i="18" l="1"/>
  <c r="D97" i="18" s="1"/>
  <c r="C98" i="18" s="1"/>
  <c r="D98" i="18" s="1"/>
  <c r="D94" i="18"/>
  <c r="C95" i="18" s="1"/>
  <c r="D95" i="18" s="1"/>
  <c r="C96" i="18" s="1"/>
  <c r="C86" i="18"/>
  <c r="D86" i="18" s="1"/>
  <c r="C87" i="18" s="1"/>
  <c r="D87" i="18" s="1"/>
  <c r="D83" i="18"/>
  <c r="C84" i="18" s="1"/>
  <c r="D84" i="18" s="1"/>
  <c r="C85" i="18" s="1"/>
  <c r="D57" i="18"/>
  <c r="D45" i="18"/>
  <c r="C25" i="18"/>
  <c r="D25" i="18" s="1"/>
  <c r="C26" i="18" s="1"/>
  <c r="D26" i="18" s="1"/>
  <c r="D22" i="18"/>
  <c r="C24" i="18" s="1"/>
  <c r="D5" i="18"/>
  <c r="C6" i="18" s="1"/>
  <c r="D6" i="18" l="1"/>
  <c r="C7" i="18" s="1"/>
  <c r="D7" i="18" s="1"/>
  <c r="C8" i="18" s="1"/>
  <c r="D8" i="18" l="1"/>
  <c r="C9" i="18" s="1"/>
  <c r="D9" i="18" s="1"/>
  <c r="B11" i="3" l="1"/>
  <c r="B10" i="3"/>
  <c r="D41" i="8"/>
  <c r="D38" i="8"/>
  <c r="B41" i="8"/>
  <c r="B39" i="8"/>
  <c r="B38" i="8"/>
  <c r="D39" i="1"/>
  <c r="D38" i="1"/>
  <c r="D37" i="1"/>
  <c r="D36" i="1"/>
  <c r="B38" i="1"/>
  <c r="B37" i="1"/>
  <c r="B36" i="1"/>
  <c r="C14" i="1"/>
  <c r="C13" i="1" s="1"/>
  <c r="C12" i="1" s="1"/>
  <c r="C11" i="1" s="1"/>
  <c r="C10" i="1" s="1"/>
  <c r="D10" i="1" s="1"/>
  <c r="B15" i="1"/>
  <c r="E32" i="8"/>
  <c r="E32" i="1"/>
  <c r="B15" i="8"/>
  <c r="B6" i="8" s="1"/>
  <c r="B7" i="8" s="1"/>
  <c r="C14" i="8"/>
  <c r="C15" i="8" l="1"/>
  <c r="B10" i="1"/>
  <c r="B6" i="1" s="1"/>
  <c r="B7" i="1" s="1"/>
  <c r="B5" i="1"/>
  <c r="B5" i="8"/>
  <c r="C13" i="8"/>
  <c r="D14" i="8"/>
  <c r="D15" i="8"/>
  <c r="C16" i="8"/>
  <c r="D11" i="1"/>
  <c r="D12" i="1"/>
  <c r="D13" i="1"/>
  <c r="C15" i="1"/>
  <c r="D14" i="1"/>
  <c r="D13" i="8" l="1"/>
  <c r="C12" i="8"/>
  <c r="C17" i="8"/>
  <c r="D16" i="8"/>
  <c r="C16" i="1"/>
  <c r="D15" i="1"/>
  <c r="D12" i="8" l="1"/>
  <c r="C11" i="8"/>
  <c r="C18" i="8"/>
  <c r="D17" i="8"/>
  <c r="C17" i="1"/>
  <c r="D16" i="1"/>
  <c r="D11" i="8" l="1"/>
  <c r="C10" i="8"/>
  <c r="D10" i="8" s="1"/>
  <c r="C19" i="8"/>
  <c r="D18" i="8"/>
  <c r="C18" i="1"/>
  <c r="D17" i="1"/>
  <c r="C20" i="8" l="1"/>
  <c r="D20" i="8" s="1"/>
  <c r="D19" i="8"/>
  <c r="C19" i="1"/>
  <c r="D18" i="1"/>
  <c r="C20" i="1" l="1"/>
  <c r="D20" i="1" s="1"/>
  <c r="D19" i="1"/>
  <c r="D39" i="8"/>
</calcChain>
</file>

<file path=xl/sharedStrings.xml><?xml version="1.0" encoding="utf-8"?>
<sst xmlns="http://schemas.openxmlformats.org/spreadsheetml/2006/main" count="1457" uniqueCount="568">
  <si>
    <t>Date</t>
  </si>
  <si>
    <t>Start Time</t>
  </si>
  <si>
    <t>End Time</t>
  </si>
  <si>
    <t>Location</t>
  </si>
  <si>
    <t>Description</t>
  </si>
  <si>
    <t>Supplier</t>
  </si>
  <si>
    <t>Crew</t>
  </si>
  <si>
    <t>Equipment</t>
  </si>
  <si>
    <t>Notes</t>
  </si>
  <si>
    <t>LONDON</t>
  </si>
  <si>
    <t>London Arrival - Management Team Arrival</t>
  </si>
  <si>
    <t>All Areas</t>
  </si>
  <si>
    <t>Setup</t>
  </si>
  <si>
    <t>Test and Rehearsal</t>
  </si>
  <si>
    <t>LDN - Day 1 - 6th Feb</t>
  </si>
  <si>
    <t>Arora Theatre</t>
  </si>
  <si>
    <t>Manager's Meeting</t>
  </si>
  <si>
    <t>Production Manager
Audio Tech
Graphics OP</t>
  </si>
  <si>
    <t>PPT Main and Backup
VT Playback
PA is built in but check to see how to connect VT sound to system.  Clicker
Projection is built in
PDS-902</t>
  </si>
  <si>
    <t>Arora 1+2+3</t>
  </si>
  <si>
    <t>Main room power up and technical checks - tech crew only</t>
  </si>
  <si>
    <t>Tech Checks and Rehearsals with client - Camera Ops Arrive to set up @ 10:00</t>
  </si>
  <si>
    <t>LUNCH</t>
  </si>
  <si>
    <t>Main Plenary</t>
  </si>
  <si>
    <t>Prepare for informal dinner</t>
  </si>
  <si>
    <t>Informal Dinner</t>
  </si>
  <si>
    <t>Split room into 3 sections</t>
  </si>
  <si>
    <t>Arora 2</t>
  </si>
  <si>
    <t>Camera Crew arrive - XLR and Slide feed at Camera Riser night before</t>
  </si>
  <si>
    <t>All Rooms</t>
  </si>
  <si>
    <t>Power up and ready for presenters</t>
  </si>
  <si>
    <t>Presenter Tech Checks</t>
  </si>
  <si>
    <t>Rooms ready, doors open</t>
  </si>
  <si>
    <t>Arora 1</t>
  </si>
  <si>
    <t>Plenary Sessions</t>
  </si>
  <si>
    <t>Arora 3</t>
  </si>
  <si>
    <t>Combine 3 sections into 1</t>
  </si>
  <si>
    <t>Formal Dinner, Awards and DJ</t>
  </si>
  <si>
    <t>Split Room for next Day</t>
  </si>
  <si>
    <t>18 x Function Rooms (includes 3 Arora 1+2+3)</t>
  </si>
  <si>
    <t>Breakout Sessions</t>
  </si>
  <si>
    <t>Strike and Load-Out</t>
  </si>
  <si>
    <t>Flight to Atlanta</t>
  </si>
  <si>
    <t>ATLANTA</t>
  </si>
  <si>
    <t>Time Zone Acclimatization and Flight Cancellation Contingency Day</t>
  </si>
  <si>
    <t>TBC</t>
  </si>
  <si>
    <t>Setup - Super Bowl Night</t>
  </si>
  <si>
    <t>Event - Super Bowl Night</t>
  </si>
  <si>
    <t>Strike - Super Bowl Equipment</t>
  </si>
  <si>
    <t>Setup - Main Conference</t>
  </si>
  <si>
    <t>On Services</t>
  </si>
  <si>
    <t>Salon West</t>
  </si>
  <si>
    <t>Grand Ballroomn</t>
  </si>
  <si>
    <t>Grand Ballroom A+B</t>
  </si>
  <si>
    <t>Grand Ballroom (centre section)</t>
  </si>
  <si>
    <t>Set up for evening (band/DJ)</t>
  </si>
  <si>
    <t>Combine Grand Ballroom back into one room.  </t>
  </si>
  <si>
    <t>Formal Dinner and DJ</t>
  </si>
  <si>
    <t>18 x Function Rooms (includes 3 large rooms)</t>
  </si>
  <si>
    <t>Flight to London/Amsterdam</t>
  </si>
  <si>
    <t>Flight to London/Amsterdam Cont'd</t>
  </si>
  <si>
    <t>7 days</t>
  </si>
  <si>
    <t>Flight to Bangkok</t>
  </si>
  <si>
    <t>Flight to Bangkok Cont'd</t>
  </si>
  <si>
    <t>BANGKOK</t>
  </si>
  <si>
    <t>Ballroom 1+2+3</t>
  </si>
  <si>
    <t>Ballroom 1</t>
  </si>
  <si>
    <t>Ballroom 2</t>
  </si>
  <si>
    <t>Ballroom 3</t>
  </si>
  <si>
    <t>18 x Function Rooms (includes Ballroom 1+2+3)</t>
  </si>
  <si>
    <t>Flight to Amsterdam/London</t>
  </si>
  <si>
    <t>Brussels</t>
  </si>
  <si>
    <t>Production Office - Broadsword</t>
  </si>
  <si>
    <t>2 x 27 inch Screen - HDMI
Laser Printer</t>
  </si>
  <si>
    <t>Arora Office</t>
  </si>
  <si>
    <t>Clarivate Office - Clarivate</t>
  </si>
  <si>
    <t>1 x 27 inch Screen with USB-C Connector</t>
  </si>
  <si>
    <t xml:space="preserve">Setup
3 Sections of Arora Suite + Arora Theatre
</t>
  </si>
  <si>
    <r>
      <rPr>
        <sz val="11"/>
        <color rgb="FF000000"/>
        <rFont val="Calibri"/>
        <family val="2"/>
        <scheme val="minor"/>
      </rPr>
      <t xml:space="preserve">Main Room:
AS PER SPEC
</t>
    </r>
    <r>
      <rPr>
        <sz val="11"/>
        <color rgb="FFFF0000"/>
        <rFont val="Calibri"/>
        <family val="2"/>
        <scheme val="minor"/>
      </rPr>
      <t xml:space="preserve">Addition in Arora 3 - Add HDMI from stage for demos on Day 2
Arora Theatre:
</t>
    </r>
    <r>
      <rPr>
        <sz val="11"/>
        <color rgb="FF000000"/>
        <rFont val="Calibri"/>
        <family val="2"/>
        <scheme val="minor"/>
      </rPr>
      <t xml:space="preserve">Switcher
PPT Laptop
Slido Laptop
VT Laptop
Clicker
</t>
    </r>
    <r>
      <rPr>
        <sz val="11"/>
        <color rgb="FFFF0000"/>
        <rFont val="Calibri"/>
        <family val="2"/>
        <scheme val="minor"/>
      </rPr>
      <t>Sound Desk - 2 Lapels - 2 HH - 
2 Speaker PA
Small Comfort Screen</t>
    </r>
  </si>
  <si>
    <t>Test and Rehearsals</t>
  </si>
  <si>
    <t>Day 01 - 6th Feb - Tuesday</t>
  </si>
  <si>
    <t>Paris</t>
  </si>
  <si>
    <t>Breakout Room Setup</t>
  </si>
  <si>
    <r>
      <rPr>
        <b/>
        <sz val="11"/>
        <color rgb="FFFF0000"/>
        <rFont val="Calibri"/>
        <family val="2"/>
        <scheme val="minor"/>
      </rPr>
      <t xml:space="preserve">PA System
</t>
    </r>
    <r>
      <rPr>
        <sz val="11"/>
        <color rgb="FF000000"/>
        <rFont val="Calibri"/>
        <family val="2"/>
        <scheme val="minor"/>
      </rPr>
      <t>Check the Video Connection</t>
    </r>
  </si>
  <si>
    <t>London 1</t>
  </si>
  <si>
    <t>London 2</t>
  </si>
  <si>
    <r>
      <rPr>
        <b/>
        <sz val="11"/>
        <color rgb="FFFF0000"/>
        <rFont val="Calibri"/>
        <family val="2"/>
        <scheme val="minor"/>
      </rPr>
      <t xml:space="preserve">PA System
</t>
    </r>
    <r>
      <rPr>
        <sz val="11"/>
        <color rgb="FF000000"/>
        <rFont val="Calibri"/>
        <family val="2"/>
        <scheme val="minor"/>
      </rPr>
      <t>Check the Video Connection
3 x 4-way Extension</t>
    </r>
  </si>
  <si>
    <t>New York 1+2 (one room)</t>
  </si>
  <si>
    <t>Athens</t>
  </si>
  <si>
    <t>Chicago</t>
  </si>
  <si>
    <t>3 x 4-way Extension
Check Video Connection</t>
  </si>
  <si>
    <t>Washington</t>
  </si>
  <si>
    <r>
      <rPr>
        <b/>
        <sz val="11"/>
        <color rgb="FFFF0000"/>
        <rFont val="Calibri"/>
        <family val="2"/>
        <scheme val="minor"/>
      </rPr>
      <t xml:space="preserve">PA System
</t>
    </r>
    <r>
      <rPr>
        <sz val="11"/>
        <color rgb="FF000000"/>
        <rFont val="Calibri"/>
        <family val="2"/>
        <scheme val="minor"/>
      </rPr>
      <t>3 x 4-way Extension
Check Video Connection</t>
    </r>
  </si>
  <si>
    <t>Berlin</t>
  </si>
  <si>
    <t>Breakout Room Setup - Used on Day 3</t>
  </si>
  <si>
    <t>4-way Extension
Check Video Connection to Screen</t>
  </si>
  <si>
    <t>Rio De Janeiro</t>
  </si>
  <si>
    <t>Tokyo</t>
  </si>
  <si>
    <t>Philadelphia</t>
  </si>
  <si>
    <t>Los Angeles</t>
  </si>
  <si>
    <t>Vienna</t>
  </si>
  <si>
    <t>Rome</t>
  </si>
  <si>
    <t>Martinique</t>
  </si>
  <si>
    <t>Arora 4</t>
  </si>
  <si>
    <t>65" Screen On Wheels
4-way Extension</t>
  </si>
  <si>
    <t>Arora 5</t>
  </si>
  <si>
    <t>Arora 6</t>
  </si>
  <si>
    <t>Amsterdam</t>
  </si>
  <si>
    <t>Geneva</t>
  </si>
  <si>
    <t>Houston</t>
  </si>
  <si>
    <t>Shanghai</t>
  </si>
  <si>
    <t>Montreal</t>
  </si>
  <si>
    <t>Stockholm</t>
  </si>
  <si>
    <t>Sydney</t>
  </si>
  <si>
    <t>Melbourne</t>
  </si>
  <si>
    <t>Foyer</t>
  </si>
  <si>
    <t>Start Foyer Projection</t>
  </si>
  <si>
    <t>Projection</t>
  </si>
  <si>
    <t>Use Foyer Slides for Day 1 - Morning.</t>
  </si>
  <si>
    <t>PPT Main and Backup
VT Playback
Sound Desk 
PA
2 Lapel, 2 HH
VT sound
Clicker
Projection is built in
Switcher</t>
  </si>
  <si>
    <t>London 1+2</t>
  </si>
  <si>
    <t>Manager's Meetings Split into 4 Rooms</t>
  </si>
  <si>
    <t>Breakout Techs to be available in case</t>
  </si>
  <si>
    <t>Screen + HH</t>
  </si>
  <si>
    <t>Screen</t>
  </si>
  <si>
    <t>Tech Checks and Rehearsals with client - Camera Ops Arrive to set up @ 10:00
Rehearsals:
SKO Kickoff + Gala Review | 11am | Ofer, Irmina, Anthony, Jason
A&amp;G Strategy | 11:30am | Oren, Emmanuel, Meredith, Yariv, Chris, Jason
SKO Kickoff CEO + Presidents | 12:15pm | Jonathan, Henry, Bar, Jack White, Jason</t>
  </si>
  <si>
    <t>Play VOG - 15 minute - 10 minute - 5 minute</t>
  </si>
  <si>
    <t>FOH Tech</t>
  </si>
  <si>
    <t>Feed from FOH</t>
  </si>
  <si>
    <t>Change Foyer Projection to Evening Slide Deck</t>
  </si>
  <si>
    <t>Breakout Techs</t>
  </si>
  <si>
    <t>Use Foyer Slides for Day 1 - Evening</t>
  </si>
  <si>
    <t>Arora 4 - NEW</t>
  </si>
  <si>
    <t>65" Screen On Wheels
3 x 4-way Extension
Check Video Connection</t>
  </si>
  <si>
    <t xml:space="preserve">Client added this room, was originally not meant ot be set up until the final day.  We can store the assemble the screen during the day and roll it in at 23:00 for the next day. </t>
  </si>
  <si>
    <t>Day 02 - 7th Feb</t>
  </si>
  <si>
    <t>Use Foyer Slides labelled "Day 2+3"</t>
  </si>
  <si>
    <t>A&amp;G - Breakouts Start</t>
  </si>
  <si>
    <t>Breakout Techs on hand</t>
  </si>
  <si>
    <t>Screen
HH + Speaker
4-way Extension</t>
  </si>
  <si>
    <t>New York 1+2</t>
  </si>
  <si>
    <t>Screen
3 x 4-way Extension</t>
  </si>
  <si>
    <t>Screen
3 x 4-way Extension
HH + Speaker</t>
  </si>
  <si>
    <t>IP - Large Breakout</t>
  </si>
  <si>
    <t>Sound and GFX</t>
  </si>
  <si>
    <t>Full AV Setup</t>
  </si>
  <si>
    <t>Day 03 - 8th Feb</t>
  </si>
  <si>
    <t>9th Feb - Travel</t>
  </si>
  <si>
    <t>10th Feb - Travel 2</t>
  </si>
  <si>
    <t>11th Feb - Day 0 - Setup</t>
  </si>
  <si>
    <t>12th Feb - Day 1</t>
  </si>
  <si>
    <t>13th Feb - Day 2</t>
  </si>
  <si>
    <t>14th Feb - Day 3</t>
  </si>
  <si>
    <t>15th Feb - Travel</t>
  </si>
  <si>
    <t>16th Feb - Travel 2 - Then sleep for 2 days</t>
  </si>
  <si>
    <t>23th Feb - Travel</t>
  </si>
  <si>
    <t>24th Feb - Travel 2</t>
  </si>
  <si>
    <t>25th Feb - Travel 3</t>
  </si>
  <si>
    <t>26th Feb - Day 0 - Setup</t>
  </si>
  <si>
    <t>27th Feb - Day 1</t>
  </si>
  <si>
    <t>28th Feb - Day 2</t>
  </si>
  <si>
    <t>29th Feb - Day 3</t>
  </si>
  <si>
    <t xml:space="preserve">01 March - Travel </t>
  </si>
  <si>
    <t>EMEA - Run sheet</t>
  </si>
  <si>
    <t>Day</t>
  </si>
  <si>
    <t>Start</t>
  </si>
  <si>
    <t>Finish</t>
  </si>
  <si>
    <t>minutes</t>
  </si>
  <si>
    <t>Responsible</t>
  </si>
  <si>
    <t>Contact</t>
  </si>
  <si>
    <t>Sun 4th (day -1)</t>
  </si>
  <si>
    <t>Alaa. Darwish - is Certified Kosher</t>
  </si>
  <si>
    <t>Nicole</t>
  </si>
  <si>
    <t>ND add VIP Travel</t>
  </si>
  <si>
    <t>ND Check Lanyards and Print delivery's</t>
  </si>
  <si>
    <t>Nevena - Deliveries.  /.  Jacob</t>
  </si>
  <si>
    <t>Lorraine</t>
  </si>
  <si>
    <t>Tablecloths, badge trays, lanyard trees, Badge maker</t>
  </si>
  <si>
    <t>Bar V (Israil)</t>
  </si>
  <si>
    <t>Irmina (Denver)</t>
  </si>
  <si>
    <t>Heather (Boston)</t>
  </si>
  <si>
    <t>Jason (South Carolina)</t>
  </si>
  <si>
    <t>Driving</t>
  </si>
  <si>
    <t>Laura</t>
  </si>
  <si>
    <t>ND and LD Dinner</t>
  </si>
  <si>
    <t>Mon 5th (day 0)</t>
  </si>
  <si>
    <t>MacroArt onsite from 08:00 (branding)</t>
  </si>
  <si>
    <t>Furniture Delivery</t>
  </si>
  <si>
    <t>Arora</t>
  </si>
  <si>
    <t>Host arriving - Hannah Smith (9-5)</t>
  </si>
  <si>
    <t>Information Desk</t>
  </si>
  <si>
    <t>Badges, Century Club names, General Info</t>
  </si>
  <si>
    <t>Info Desk Opens</t>
  </si>
  <si>
    <t>Conference Registrtion area</t>
  </si>
  <si>
    <t>Senior Manager arrival</t>
  </si>
  <si>
    <t>Nicole &amp; Lorraine</t>
  </si>
  <si>
    <t>Pre-Con</t>
  </si>
  <si>
    <t>Opera Boardroom</t>
  </si>
  <si>
    <t>Stage Furniture Load in</t>
  </si>
  <si>
    <t>Check set up for Managers Dinner</t>
  </si>
  <si>
    <t>LBP</t>
  </si>
  <si>
    <t>Clarivate European Sales Leaders (David Hannsons) (10pax)</t>
  </si>
  <si>
    <t>Managers Dinner</t>
  </si>
  <si>
    <t>51 other delegates do their own thing for Dinner</t>
  </si>
  <si>
    <t>12noon</t>
  </si>
  <si>
    <t>Jason is having lunch meeting in T5 Cafe</t>
  </si>
  <si>
    <t>T5 cafe</t>
  </si>
  <si>
    <t>Anthony Few</t>
  </si>
  <si>
    <t>Jonathan (Denver)</t>
  </si>
  <si>
    <t>Henry Levy (Philly) - Gluten Free</t>
  </si>
  <si>
    <t>Offer (A&amp;G)</t>
  </si>
  <si>
    <t>??</t>
  </si>
  <si>
    <t>Jack White (Jersey UK)</t>
  </si>
  <si>
    <t>Matt</t>
  </si>
  <si>
    <t>Becky</t>
  </si>
  <si>
    <t>Tue 6th (day 1)</t>
  </si>
  <si>
    <t>Pre-con</t>
  </si>
  <si>
    <t>Restaurant</t>
  </si>
  <si>
    <t>Set Managers Badges</t>
  </si>
  <si>
    <t>Theatre</t>
  </si>
  <si>
    <t>Check Manager Meet room set up</t>
  </si>
  <si>
    <t>Theatre, London 1&amp;2, Amsterdam, Paris, Athens</t>
  </si>
  <si>
    <t>Drummer's arrive</t>
  </si>
  <si>
    <t>Green Room available - New York 1&amp;2. / lunch needed</t>
  </si>
  <si>
    <t>Check arrival T&amp;C for managers</t>
  </si>
  <si>
    <t>Thatre Foyer</t>
  </si>
  <si>
    <t>Live session</t>
  </si>
  <si>
    <t>Help Managers move to meeting rooms</t>
  </si>
  <si>
    <t>Theatre Foyer London 1&amp;2, Amsterdam, Paris, Athens</t>
  </si>
  <si>
    <t>3 x hosts arriving (10am 6pm)</t>
  </si>
  <si>
    <t>Rehearsals - Ofer, Irmina, Anthony, Jason</t>
  </si>
  <si>
    <t>Jason</t>
  </si>
  <si>
    <t>Rehearsals - Oren, Emmanuel, Meredith, Yariv, Chris, Jason</t>
  </si>
  <si>
    <t xml:space="preserve">Arora </t>
  </si>
  <si>
    <t>Rehearsal -  Jonathan, Henry, Bar, Jack White, Jason</t>
  </si>
  <si>
    <t>Hostess Break</t>
  </si>
  <si>
    <t>Registration Opens</t>
  </si>
  <si>
    <t>Ground Floor</t>
  </si>
  <si>
    <t>Check Lunch set up</t>
  </si>
  <si>
    <t>Arora Foyer</t>
  </si>
  <si>
    <t>Lunch - All delegates</t>
  </si>
  <si>
    <t>Hostess Lunch (3)</t>
  </si>
  <si>
    <t>Doors Open</t>
  </si>
  <si>
    <t>Need hotel staff on standby</t>
  </si>
  <si>
    <t>Live show</t>
  </si>
  <si>
    <t>Check Afternoon Tea set up</t>
  </si>
  <si>
    <t>Afternoon Tea</t>
  </si>
  <si>
    <t>Help set room for Drumming session</t>
  </si>
  <si>
    <t>Drumming Sesson</t>
  </si>
  <si>
    <t>Games arrive need to rig 7:30 - 9pm</t>
  </si>
  <si>
    <t>Turn Room around</t>
  </si>
  <si>
    <t>Check Drinks are ready</t>
  </si>
  <si>
    <t>Pre-Dinner Drinks</t>
  </si>
  <si>
    <t>Buffet Dinner</t>
  </si>
  <si>
    <t>Need to let Jason know when games are ready - so they can do an announcement</t>
  </si>
  <si>
    <t>Need a VOG for Dinner, Please make your way into the ballroom</t>
  </si>
  <si>
    <t>Drumming Workshop – Drum Café</t>
  </si>
  <si>
    <t> Games – Storemont</t>
  </si>
  <si>
    <t>Wed 7th (day 2)</t>
  </si>
  <si>
    <t>IP Chairs at the front of the room (x 4)</t>
  </si>
  <si>
    <t>Check welcome T&amp;C</t>
  </si>
  <si>
    <t> DJ Act – Full Circle </t>
  </si>
  <si>
    <t>Steve Wheeler Photo shoot room</t>
  </si>
  <si>
    <t>Tue 8th (day 3)</t>
  </si>
  <si>
    <t>Day2 Cap</t>
  </si>
  <si>
    <t>Day 3 Cap</t>
  </si>
  <si>
    <t>Max Cap</t>
  </si>
  <si>
    <t>Available From</t>
  </si>
  <si>
    <t>Room</t>
  </si>
  <si>
    <t>Equipment Detail</t>
  </si>
  <si>
    <t>Presentation Notes</t>
  </si>
  <si>
    <t xml:space="preserve">LONDON EVENT - Strike and Load-Out </t>
  </si>
  <si>
    <t>11th Feb - Day 0 - Setup Day</t>
  </si>
  <si>
    <t>Ballroom Combined</t>
  </si>
  <si>
    <t>Encore - Truss at working Height by 09:00</t>
  </si>
  <si>
    <t>Encore</t>
  </si>
  <si>
    <t>Confirm ENCORE</t>
  </si>
  <si>
    <t>Production Office - Setup from 09:00</t>
  </si>
  <si>
    <t>Broadsword</t>
  </si>
  <si>
    <t>Equipment Storage - Available all day</t>
  </si>
  <si>
    <t>Technical Run - Through and Testing</t>
  </si>
  <si>
    <t>Salon East</t>
  </si>
  <si>
    <t xml:space="preserve">Equipment Setup </t>
  </si>
  <si>
    <t>Technical Run-Through and Testing</t>
  </si>
  <si>
    <t>Available for storage of empty cases, and breakout equipment that will be set up on Day 1 - TBC what will arrive on Day 0, and what we will bring on the morning of Day 1</t>
  </si>
  <si>
    <t>Dead Cases and Equipment for Breakout Rooms</t>
  </si>
  <si>
    <t>Was in 203</t>
  </si>
  <si>
    <t>Setup for Day 2</t>
  </si>
  <si>
    <t>Breakout Crew</t>
  </si>
  <si>
    <t xml:space="preserve">Screen
Projector
PA w/ 2 x lapel, 1 x HH wireless </t>
  </si>
  <si>
    <t>Was in room 204 before.</t>
  </si>
  <si>
    <t>Changed</t>
  </si>
  <si>
    <t>Setup for Managers' Meeting - Day 1</t>
  </si>
  <si>
    <t>60" - HDMI - Power</t>
  </si>
  <si>
    <t>70" - HDMI - Power</t>
  </si>
  <si>
    <t>55" - HDMI - Power</t>
  </si>
  <si>
    <t>Setup - Not Used till Day 3</t>
  </si>
  <si>
    <t>306 - NEW</t>
  </si>
  <si>
    <t>12th Feb - Day 1 - Plenary + Dinner 1</t>
  </si>
  <si>
    <t>Salon East, 208, 209</t>
  </si>
  <si>
    <t>Turn on Equipment - Rooms Ready</t>
  </si>
  <si>
    <t>They will use Screen and one HH Mic</t>
  </si>
  <si>
    <t>Manager's Meeting - 75 ppl</t>
  </si>
  <si>
    <t xml:space="preserve">1 General Tech </t>
  </si>
  <si>
    <t>Manager's Meeting - Groupo Splits into 3 meetings - 25ppl each approx</t>
  </si>
  <si>
    <t>Managers' Meeting - Group 3a</t>
  </si>
  <si>
    <t>Managers' Meeting - Group 3b</t>
  </si>
  <si>
    <t>Managers' Meeting - Group 1</t>
  </si>
  <si>
    <t>Managers' Meeting - Group 2</t>
  </si>
  <si>
    <t>NO SESSIONS - NOT IN USE</t>
  </si>
  <si>
    <t>Rehearsals and Tech Checks</t>
  </si>
  <si>
    <t>Grand Ballroom</t>
  </si>
  <si>
    <t>Break - Prep for dinner portion</t>
  </si>
  <si>
    <t>Split Ballroom into A+B and C+D sections (let's aim to set the technical up in a way so this takes 1 hour)</t>
  </si>
  <si>
    <t>13th Feb - Day 2 - Plenaries + Awards Dinner</t>
  </si>
  <si>
    <t>Ballroom A+B, Ballroom C+D, Salon, Rooms 204 - 216</t>
  </si>
  <si>
    <t>All rooms powered up, tech checks, etc. - all crew on site</t>
  </si>
  <si>
    <t xml:space="preserve">A1
A2
Graphics/Video
LX
</t>
  </si>
  <si>
    <t>Grand Ballroom C+D</t>
  </si>
  <si>
    <t>Lunch</t>
  </si>
  <si>
    <t>Breakout Sessions - Ballroom A+B, Ballroom C+D, Salon, Breakouts</t>
  </si>
  <si>
    <t>Setup for Day 3</t>
  </si>
  <si>
    <t>32 breakouts total</t>
  </si>
  <si>
    <t>NEW - Added 3rd Feb 2024</t>
  </si>
  <si>
    <t xml:space="preserve">Combine Grand Ballroom back into one room.  </t>
  </si>
  <si>
    <t>35 x Breakout Rooms
3 x Large Function Rooms</t>
  </si>
  <si>
    <t>Sessions Continue</t>
  </si>
  <si>
    <t>Day 2</t>
  </si>
  <si>
    <t>20 x 55" SCreen</t>
  </si>
  <si>
    <t>5 x Projection and Audio</t>
  </si>
  <si>
    <t>4 x 76" Screen</t>
  </si>
  <si>
    <t>3 x 65" Screen</t>
  </si>
  <si>
    <t>AMS - AtlantaE - Run sheet</t>
  </si>
  <si>
    <t>Sun 11th (day 0)</t>
  </si>
  <si>
    <t>Need to know who the Kosher person is</t>
  </si>
  <si>
    <t>Superbowl transfers</t>
  </si>
  <si>
    <t>2 coaches x 50pax  5:45pm arrive 6pm</t>
  </si>
  <si>
    <t>Superbowl Dinner (3 bar tenders)</t>
  </si>
  <si>
    <t>Drinks available on arrival.</t>
  </si>
  <si>
    <t>6-9 bar package</t>
  </si>
  <si>
    <t>Arrival Displays at 6:30</t>
  </si>
  <si>
    <t>9 after is consumption</t>
  </si>
  <si>
    <t>Joanna Hodges, 7147218799. Rachel (operations) and Ashley Whitney</t>
  </si>
  <si>
    <t>Mon 12th (day 1)</t>
  </si>
  <si>
    <t>Furniture Delivery - Monday 12th btw 8am and 12pm</t>
  </si>
  <si>
    <t>European Managers</t>
  </si>
  <si>
    <t>Games arrive</t>
  </si>
  <si>
    <t>Tue 13th (day 2)</t>
  </si>
  <si>
    <t>Theatre Foyer</t>
  </si>
  <si>
    <t>Hostess's arrive</t>
  </si>
  <si>
    <t>Steve Wheeler Phtoto shoot room</t>
  </si>
  <si>
    <t>Wed 14th (day 3)</t>
  </si>
  <si>
    <t>DJ and Sax arrive</t>
  </si>
  <si>
    <t>Furniture collection - Wednesday 14th btw 2pm and 6pm</t>
  </si>
  <si>
    <t>ARORA 1 - IP</t>
  </si>
  <si>
    <t>SLIDO 1</t>
  </si>
  <si>
    <t>SPOTIFY 1</t>
  </si>
  <si>
    <t>IP-Slido Share Link</t>
  </si>
  <si>
    <t>SlidoTech01@wearebroadsword.com</t>
  </si>
  <si>
    <t>spotifyTech01@wearebroadsword.com</t>
  </si>
  <si>
    <t>https://auth.slido.com/eu1/api/latest/the-auth/user/lifecycle-process/shareable-link/init?token=b9a3a7cad89463e3b6b781c75b8633d2a026873d56ab5450d810fb1ebba18bc7</t>
  </si>
  <si>
    <t>GDH_dxn3jyb3dbk9ycd</t>
  </si>
  <si>
    <t>qpr9dwc9xnv.bcr6UKB</t>
  </si>
  <si>
    <t>IP-Trademark (TM) - Slido Share Link - Quiz - Day 2 - Arora Theatre</t>
  </si>
  <si>
    <t>https://auth.slido.com/eu1/api/latest/the-auth/user/lifecycle-process/shareable-link/init?token=788c95a21df48a0e61cebe1db63c687c70da0dd50c468163426f3f2f77277283</t>
  </si>
  <si>
    <t>ARORA 2 - A&amp;G</t>
  </si>
  <si>
    <t>SLIDO 2</t>
  </si>
  <si>
    <t>SPOTIFY 2</t>
  </si>
  <si>
    <t>A&amp;G-Slido Share Link</t>
  </si>
  <si>
    <t>SlidoTech02@wearebroadsword.com</t>
  </si>
  <si>
    <t>SpotifyTech02@wearebroadsword.com</t>
  </si>
  <si>
    <t>https://auth.slido.com/eu1/api/latest/the-auth/user/lifecycle-process/shareable-link/init?token=ea3b90988580c4c57a96b9efbf13a25a6c183c2f9511600adff24d58c5b0b33b</t>
  </si>
  <si>
    <t>cdy_kxz@ZMY2ewd_crf</t>
  </si>
  <si>
    <t>JQM!qjm4zwx8xjk6znp</t>
  </si>
  <si>
    <t>ARORA 3 - LS&amp;H</t>
  </si>
  <si>
    <t>SLIDO 3</t>
  </si>
  <si>
    <t>SPOTIFY 3</t>
  </si>
  <si>
    <t>LS&amp;H-Slido Share LInk</t>
  </si>
  <si>
    <t>SlidoTech03@wearebroadsword.com</t>
  </si>
  <si>
    <t>SpotifyTech03@wearebroadsword.com</t>
  </si>
  <si>
    <t>https://auth.slido.com/eu1/api/latest/the-auth/user/lifecycle-process/shareable-link/init?token=73b97b140ff2fc7d7451cc24b8781494da8241e3362a18830149fd1087d5aad8</t>
  </si>
  <si>
    <t>NEW-que*puf@vyq7fgq</t>
  </si>
  <si>
    <t>FYN1ugn0jqa.rmd2vhn</t>
  </si>
  <si>
    <t>Presentations</t>
  </si>
  <si>
    <t xml:space="preserve">Password:  </t>
  </si>
  <si>
    <t>https://bit.ly/SKOpresent2024</t>
  </si>
  <si>
    <t>!clarivate2024!</t>
  </si>
  <si>
    <t>DATE</t>
  </si>
  <si>
    <t>Breakouts</t>
  </si>
  <si>
    <t>Day 1 - 6th Feb</t>
  </si>
  <si>
    <t>Project Manager</t>
  </si>
  <si>
    <t>Project Manager - from Ballroom - to help with managers' Meeting</t>
  </si>
  <si>
    <t>Audio 1</t>
  </si>
  <si>
    <t>Breakout Setup/Auxiliary Tech</t>
  </si>
  <si>
    <t>Audio Assist</t>
  </si>
  <si>
    <t>Breakout Setup/ Tech</t>
  </si>
  <si>
    <t>LX Operator</t>
  </si>
  <si>
    <t>S3 Op</t>
  </si>
  <si>
    <t>Video OP</t>
  </si>
  <si>
    <t>Graphics Op</t>
  </si>
  <si>
    <t>Breakout Setup Tech - Arora 4 etc.</t>
  </si>
  <si>
    <t>Assumed finish at 23:00</t>
  </si>
  <si>
    <t>LX Assist for changeover?</t>
  </si>
  <si>
    <t>Day 2 - 7th Feb</t>
  </si>
  <si>
    <t>Breakout Lead</t>
  </si>
  <si>
    <t>Breakout Floater</t>
  </si>
  <si>
    <t>LX OP - all three rooms</t>
  </si>
  <si>
    <t>S3/Video OP</t>
  </si>
  <si>
    <t>S3 Op/Video OP</t>
  </si>
  <si>
    <t>PTZ Op</t>
  </si>
  <si>
    <t>Assumed finish at 23:30</t>
  </si>
  <si>
    <t>Rob</t>
  </si>
  <si>
    <t>Day 3 - 8th Feb</t>
  </si>
  <si>
    <t>The event on Day 3 is very simple.  The sessions in the main space will be approx 2 hours.  Then small breakout groups split into the rooms for he remainder of the day.</t>
  </si>
  <si>
    <t xml:space="preserve">The event on Day 3 is very simple.  The sessions in the main space will be approx 2 hours.  Then small breakout groups split into the rooms for he remainder of the day.  </t>
  </si>
  <si>
    <t>Salon</t>
  </si>
  <si>
    <t>Day 1 - 12th Feb</t>
  </si>
  <si>
    <t>No Requirement</t>
  </si>
  <si>
    <t>Day 2 - 13th Feb</t>
  </si>
  <si>
    <t>LX Assist</t>
  </si>
  <si>
    <t>Day 3 - 14th Feb</t>
  </si>
  <si>
    <t>Time</t>
  </si>
  <si>
    <t>London Arrival</t>
  </si>
  <si>
    <t>Event Day 1</t>
  </si>
  <si>
    <t>Evenbt Day 2</t>
  </si>
  <si>
    <t>Event Day 3 + Derig</t>
  </si>
  <si>
    <t>Flight  London/Amsterdam to Bangkok</t>
  </si>
  <si>
    <t>Flight  London/Amsterdam to Bangkok cont'd</t>
  </si>
  <si>
    <t>Time Zome Difference</t>
  </si>
  <si>
    <t>Write "Add" or "Subtract" to the next cell for the timezone calculation to work properly</t>
  </si>
  <si>
    <t>Subtract</t>
  </si>
  <si>
    <t>Fill in the departure time and flight duration below to generate a travel schedule.</t>
  </si>
  <si>
    <t>Flight Departure Time</t>
  </si>
  <si>
    <t>Flight Duration</t>
  </si>
  <si>
    <t>Total Travel Time (in hours)</t>
  </si>
  <si>
    <t>Total Awake Time (in hours)</t>
  </si>
  <si>
    <t>Time remaining for sleep in a 24hour cycle</t>
  </si>
  <si>
    <t>This is relevant as people travelling across timezones are likely to wake up at their regular wake-up time in their home location rather than the new location.  In a best case scenario, where an individual is able to focus their efforts on changing their circadian rhythym to a new timezone, the scientifically agreed average is that it will take 1 day for every hour difference to adjust.  In situations where the individual's sleep may be disrupted for various business related rteasons, the time required to adjust is often much longer.</t>
  </si>
  <si>
    <t>Activity</t>
  </si>
  <si>
    <t>Duration</t>
  </si>
  <si>
    <t>Home Location Time</t>
  </si>
  <si>
    <t>Destination Time</t>
  </si>
  <si>
    <t>Awake (regular waking time)</t>
  </si>
  <si>
    <t>Awake (latest allowable)</t>
  </si>
  <si>
    <t>Pre-Travel Logistics</t>
  </si>
  <si>
    <t>Travel to Airport</t>
  </si>
  <si>
    <t>Pre-Boarding @ Airport</t>
  </si>
  <si>
    <t>Flight Duration/Arrival</t>
  </si>
  <si>
    <t>Passport/Luggage/Customs</t>
  </si>
  <si>
    <t>Travel To Hotel</t>
  </si>
  <si>
    <t>Check-In</t>
  </si>
  <si>
    <t>Eat</t>
  </si>
  <si>
    <t>Prepare for sleep</t>
  </si>
  <si>
    <t>London to Atlanta</t>
  </si>
  <si>
    <t>Flight Dates 9th-15th Feb</t>
  </si>
  <si>
    <t>Flight Cost Comparison (Google)</t>
  </si>
  <si>
    <t>Economy</t>
  </si>
  <si>
    <t>Premium</t>
  </si>
  <si>
    <t>Business</t>
  </si>
  <si>
    <t>BA</t>
  </si>
  <si>
    <t>Delta</t>
  </si>
  <si>
    <t>Virgin</t>
  </si>
  <si>
    <t>Budget on Scoro allocated to travel + expenses for Atlanta</t>
  </si>
  <si>
    <t>Travel Dates 9th Feb - 15th Feb</t>
  </si>
  <si>
    <t>9th Awake</t>
  </si>
  <si>
    <t>9th depart</t>
  </si>
  <si>
    <t>15th Awake</t>
  </si>
  <si>
    <t>15th depart</t>
  </si>
  <si>
    <t xml:space="preserve">Virgin </t>
  </si>
  <si>
    <t>Amsterdam to Bangkok</t>
  </si>
  <si>
    <t>Flight Dates 23th Feb - 1st March</t>
  </si>
  <si>
    <t>Return</t>
  </si>
  <si>
    <t>KLM</t>
  </si>
  <si>
    <t>OVERNIGHT</t>
  </si>
  <si>
    <t>Departure to destination 17:00</t>
  </si>
  <si>
    <t xml:space="preserve">From destination </t>
  </si>
  <si>
    <t>London to Bangkok</t>
  </si>
  <si>
    <t>Thai Airways</t>
  </si>
  <si>
    <t>NA</t>
  </si>
  <si>
    <t>Budget on Scoro allocated to travel + expenses for Bangkok</t>
  </si>
  <si>
    <t>Travel Dates 23rd Feb - 1st Mar</t>
  </si>
  <si>
    <t>Flight Length</t>
  </si>
  <si>
    <t>11.5 hours</t>
  </si>
  <si>
    <t>13.25 hours</t>
  </si>
  <si>
    <t>Thai Air</t>
  </si>
  <si>
    <t>23rd Awake</t>
  </si>
  <si>
    <t>23rd Depart</t>
  </si>
  <si>
    <t>1st Depart</t>
  </si>
  <si>
    <t>Contact form</t>
  </si>
  <si>
    <t>2024 SKO</t>
  </si>
  <si>
    <t>SKO</t>
  </si>
  <si>
    <t>EMEA</t>
  </si>
  <si>
    <t>America's</t>
  </si>
  <si>
    <t>APAC</t>
  </si>
  <si>
    <t>6th 7th &amp; 8th Feb
Tue-Wed-Thur</t>
  </si>
  <si>
    <t>12th 13th &amp; 14th Feb
Mon-Tue-Wed</t>
  </si>
  <si>
    <t>27th 28th and 29th Feb
Tue-Wed-Thur</t>
  </si>
  <si>
    <t>Sofitel London Heathrow (T5)</t>
  </si>
  <si>
    <t>Hilton Atlanta</t>
  </si>
  <si>
    <t xml:space="preserve">Sofitel Bangkok Sukhumvit </t>
  </si>
  <si>
    <t>HYATT REGENCY BANGKOK SUKHUMVIT</t>
  </si>
  <si>
    <t xml:space="preserve">THE WESTIN GRANDE SUKHUMVIT, BANGKOK </t>
  </si>
  <si>
    <t>Anticipated Number of attendees</t>
  </si>
  <si>
    <t>Managers meeting being held day 1 in the AM</t>
  </si>
  <si>
    <t>Super Bowl is on the Sunday night.  Managers meeting being held day 1 in the AM</t>
  </si>
  <si>
    <t>Main Hotel.
Manager's meeting on day 1 AM. 
80% of all delegates will need to arrive day before because of flight schedules</t>
  </si>
  <si>
    <t>Hyatt is second hotel and to be used on day 3 for the additional breakout rooms</t>
  </si>
  <si>
    <t>used for additional accommodation only</t>
  </si>
  <si>
    <t>Hotel contact</t>
  </si>
  <si>
    <t>Sailee Nadkarni
Meetings and Events Sales Executive
Sofitel London Heathrow
Terminal 5, London Heathrow Airport, TW6 2GD, UK
sofitel.accor.com | all.accor.com</t>
  </si>
  <si>
    <t xml:space="preserve">Stacey George
Senior Event Planner
HILTON ATLANTA
255 Courtland Street NE Atlanta, GA 30303
</t>
  </si>
  <si>
    <t>Parinya Lukkanapiruk (PRIM)
Director of Sales – Corporate &amp; M.I.C.E &amp; Catering
Directeur des Ventes 
Sofitel Bangkok Sukhumvit 
189 Sukhumvit Road Soi 13-15, Klongtoey Nua, 
Wattana, Bangkok 10110, Thailand
www.sofitel.com | www.all.accor.com</t>
  </si>
  <si>
    <t xml:space="preserve">Pornprapat Leekijwatana (Ae)
Sales Manager
HYATT REGENCY BANGKOK SUKHUMVIT
1 Sukhumvit Soi 13 Road, Klongtoey Nua, Wattana Bangkok 10110, Thailand
pornprapat.leekijwatana@hyatt.com
F +66 2 098 1235 </t>
  </si>
  <si>
    <t xml:space="preserve">Krittin Sinsukpakdi (Dear)
Account Director - MICE
THE WESTIN GRANDE SUKHUMVIT, BANGKOK 
259 Soi Sukhumvit 19, Sukhumvit Road, Klongtoey Nua, Wattana  Bangkok 10110. Thailand
westin.com/Bangkok
</t>
  </si>
  <si>
    <t>Hotel email</t>
  </si>
  <si>
    <t>sailee.nadkarni@sofitel.com</t>
  </si>
  <si>
    <t>stacey.george2@hilton.com</t>
  </si>
  <si>
    <t>parinya.lukkanapiruk@sofitel.com</t>
  </si>
  <si>
    <t>pornprapat.leekijwatana@hyatt.com</t>
  </si>
  <si>
    <t>Krittin.Sinsukpakdi@westin.com</t>
  </si>
  <si>
    <t>Hotel phone</t>
  </si>
  <si>
    <t>T. (+44) 0 208757 7774</t>
  </si>
  <si>
    <t>t: +1 404-222-2882</t>
  </si>
  <si>
    <t>T. +66 (0) 2126 9999 - M. +66 (0) 9836 42952</t>
  </si>
  <si>
    <t xml:space="preserve">T +66 2 098 1234 ext.1313  </t>
  </si>
  <si>
    <t>T  +66 (0).2.207.8017  M  +66 (0).88.551.4536</t>
  </si>
  <si>
    <t>AV contact</t>
  </si>
  <si>
    <t>Lead Production Manager</t>
  </si>
  <si>
    <t>Jacob Adams</t>
  </si>
  <si>
    <t>Production Manager</t>
  </si>
  <si>
    <t>John Telfer? Or Liam Bremer</t>
  </si>
  <si>
    <t>Lead Event Manager</t>
  </si>
  <si>
    <t>Nicole Davis</t>
  </si>
  <si>
    <t>Event Manager</t>
  </si>
  <si>
    <t>Lorraine Ducker</t>
  </si>
  <si>
    <t>Client Lead</t>
  </si>
  <si>
    <t>Rebecca Ward</t>
  </si>
  <si>
    <t>Jason Sexton</t>
  </si>
  <si>
    <t>Matt Norton</t>
  </si>
  <si>
    <t>Client Second</t>
  </si>
  <si>
    <t>Laura Taylor</t>
  </si>
  <si>
    <t>Pick Lists</t>
  </si>
  <si>
    <t>Name</t>
  </si>
  <si>
    <t>Pick List</t>
  </si>
  <si>
    <t>Clarivate</t>
  </si>
  <si>
    <t>MN</t>
  </si>
  <si>
    <t>Becky Ward</t>
  </si>
  <si>
    <t>RW</t>
  </si>
  <si>
    <t>JS</t>
  </si>
  <si>
    <t>Hether Anderton</t>
  </si>
  <si>
    <t>HA</t>
  </si>
  <si>
    <t>LT</t>
  </si>
  <si>
    <t>Jacob</t>
  </si>
  <si>
    <t>JA</t>
  </si>
  <si>
    <t>ND</t>
  </si>
  <si>
    <t>LD</t>
  </si>
  <si>
    <t>Ash</t>
  </si>
  <si>
    <t>SA</t>
  </si>
  <si>
    <t>MG</t>
  </si>
  <si>
    <t>LS&amp;H - Breakouts Start</t>
  </si>
  <si>
    <t>A&amp;G  - Breakout</t>
  </si>
  <si>
    <t>IP - Breakout</t>
  </si>
  <si>
    <t>LS&amp;H - Breakout</t>
  </si>
  <si>
    <t>Trestle Tables - Order External Monitors
Add 3 x 27" hdmi comuter screens if budget allows
Colour Laser Printer</t>
  </si>
  <si>
    <t>NEW - Changed from 315</t>
  </si>
  <si>
    <r>
      <rPr>
        <sz val="11"/>
        <color rgb="FFFF0000"/>
        <rFont val="Calibri"/>
        <family val="2"/>
        <scheme val="minor"/>
      </rPr>
      <t>35</t>
    </r>
    <r>
      <rPr>
        <sz val="11"/>
        <color rgb="FF000000"/>
        <rFont val="Calibri"/>
        <family val="2"/>
        <scheme val="minor"/>
      </rPr>
      <t xml:space="preserve"> x Breakout Rooms
3 x Large Function Rooms</t>
    </r>
  </si>
  <si>
    <t>Screen + SWITCHER
Projector
PA w/ 2 x lapel, 1 x HH wireless 
2 x Laptop</t>
  </si>
  <si>
    <t>Screen
Projector
PA w/ 2 x lapel, 1 x HH wireless 
1 x Laptop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</si>
</sst>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hh:mm:ss;@"/>
    <numFmt numFmtId="165" formatCode="[$-F800]dddd\,\ mmmm\ dd\,\ yyyy"/>
  </numFmts>
  <fonts count="3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FF0000"/>
      <name val="Calibri"/>
      <family val="2"/>
      <scheme val="minor"/>
    </font>
    <font>
      <b/>
      <sz val="12"/>
      <color theme="1"/>
      <name val="Helvetica Light"/>
    </font>
    <font>
      <sz val="11"/>
      <color theme="1"/>
      <name val="Helvetica Light"/>
    </font>
    <font>
      <sz val="9"/>
      <color theme="1"/>
      <name val="Calibri"/>
      <family val="2"/>
      <scheme val="minor"/>
    </font>
    <font>
      <sz val="8"/>
      <color theme="1"/>
      <name val="Calibri"/>
      <family val="2"/>
      <scheme val="minor"/>
    </font>
    <font>
      <sz val="12"/>
      <color theme="1"/>
      <name val="Calibri"/>
      <family val="2"/>
      <scheme val="minor"/>
    </font>
    <font>
      <b/>
      <sz val="12"/>
      <color theme="0"/>
      <name val="Calibri"/>
      <family val="2"/>
      <scheme val="minor"/>
    </font>
    <font>
      <u/>
      <sz val="12"/>
      <color theme="10"/>
      <name val="Calibri"/>
      <family val="2"/>
      <scheme val="minor"/>
    </font>
    <font>
      <sz val="11"/>
      <color theme="1"/>
      <name val="Calibri"/>
      <family val="2"/>
      <scheme val="minor"/>
    </font>
    <font>
      <b/>
      <sz val="18"/>
      <color rgb="FF0D8384"/>
      <name val="Calibri"/>
      <family val="2"/>
      <scheme val="minor"/>
    </font>
    <font>
      <b/>
      <sz val="18"/>
      <color theme="1"/>
      <name val="Calibri"/>
      <family val="2"/>
      <scheme val="minor"/>
    </font>
    <font>
      <u/>
      <sz val="11"/>
      <color theme="1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sz val="12"/>
      <color theme="0"/>
      <name val="Calibri"/>
      <family val="2"/>
      <scheme val="minor"/>
    </font>
    <font>
      <sz val="10"/>
      <color theme="1"/>
      <name val="Calibri"/>
      <family val="2"/>
      <scheme val="minor"/>
    </font>
    <font>
      <sz val="12"/>
      <color rgb="FF0D8384"/>
      <name val="Calibri"/>
      <family val="2"/>
      <scheme val="minor"/>
    </font>
    <font>
      <sz val="10"/>
      <color rgb="FF3C3C3C"/>
      <name val="Calibri"/>
      <family val="2"/>
      <scheme val="minor"/>
    </font>
    <font>
      <b/>
      <sz val="12"/>
      <color rgb="FF0D8384"/>
      <name val="Calibri"/>
      <family val="2"/>
      <scheme val="minor"/>
    </font>
    <font>
      <sz val="18"/>
      <color rgb="FF731750"/>
      <name val="Calibri"/>
      <family val="2"/>
      <scheme val="minor"/>
    </font>
    <font>
      <sz val="18"/>
      <color theme="0"/>
      <name val="Calibri"/>
      <family val="2"/>
      <scheme val="minor"/>
    </font>
    <font>
      <sz val="12"/>
      <name val="Calibri"/>
      <family val="2"/>
      <scheme val="minor"/>
    </font>
    <font>
      <b/>
      <sz val="12"/>
      <color rgb="FF721750"/>
      <name val="Calibri"/>
      <family val="2"/>
      <scheme val="minor"/>
    </font>
    <font>
      <b/>
      <sz val="12"/>
      <color theme="3"/>
      <name val="Calibri"/>
      <family val="2"/>
      <scheme val="minor"/>
    </font>
    <font>
      <b/>
      <sz val="12"/>
      <color rgb="FF5B9BD5"/>
      <name val="Calibri"/>
      <family val="2"/>
      <scheme val="minor"/>
    </font>
    <font>
      <sz val="11"/>
      <color theme="1" tint="0.499984740745262"/>
      <name val="Calibri"/>
      <family val="2"/>
      <scheme val="minor"/>
    </font>
    <font>
      <sz val="18"/>
      <color theme="1"/>
      <name val="Calibri"/>
      <family val="2"/>
      <scheme val="minor"/>
    </font>
    <font>
      <sz val="11"/>
      <color rgb="FFFF0000"/>
      <name val="Calibri"/>
      <family val="2"/>
      <scheme val="minor"/>
    </font>
    <font>
      <b/>
      <sz val="11"/>
      <color rgb="FFFF0000"/>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0D8384"/>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BFA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731750"/>
        <bgColor indexed="64"/>
      </patternFill>
    </fill>
    <fill>
      <patternFill patternType="solid">
        <fgColor rgb="FF3C3C3C"/>
        <bgColor indexed="64"/>
      </patternFill>
    </fill>
    <fill>
      <patternFill patternType="solid">
        <fgColor rgb="FF721750"/>
        <bgColor indexed="64"/>
      </patternFill>
    </fill>
    <fill>
      <patternFill patternType="solid">
        <fgColor rgb="FF9D9D9D"/>
        <bgColor indexed="64"/>
      </patternFill>
    </fill>
    <fill>
      <patternFill patternType="solid">
        <fgColor rgb="FF5B9BD5"/>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rgb="FF3C3C3C"/>
      </right>
      <top style="thin">
        <color indexed="64"/>
      </top>
      <bottom style="thin">
        <color indexed="64"/>
      </bottom>
      <diagonal/>
    </border>
    <border>
      <left style="thin">
        <color rgb="FF3C3C3C"/>
      </left>
      <right style="thin">
        <color rgb="FF3C3C3C"/>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1" fillId="0" borderId="0" applyNumberFormat="0" applyFill="0" applyBorder="0" applyAlignment="0" applyProtection="0"/>
    <xf numFmtId="0" fontId="12" fillId="0" borderId="0"/>
    <xf numFmtId="0" fontId="15" fillId="0" borderId="0" applyNumberFormat="0" applyFill="0" applyBorder="0" applyAlignment="0" applyProtection="0"/>
    <xf numFmtId="0" fontId="9" fillId="0" borderId="0"/>
  </cellStyleXfs>
  <cellXfs count="361">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vertical="center" wrapText="1"/>
    </xf>
    <xf numFmtId="0" fontId="6" fillId="0" borderId="0" xfId="0" applyFont="1" applyAlignment="1">
      <alignment horizontal="center" vertical="center" wrapText="1"/>
    </xf>
    <xf numFmtId="20"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20" fontId="6" fillId="2" borderId="3"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3" borderId="3" xfId="0" applyNumberFormat="1" applyFont="1" applyFill="1" applyBorder="1" applyAlignment="1">
      <alignment horizontal="center" vertical="center" wrapText="1"/>
    </xf>
    <xf numFmtId="165" fontId="6" fillId="0" borderId="0" xfId="0" applyNumberFormat="1" applyFont="1" applyAlignment="1">
      <alignment horizontal="center" vertical="center" wrapText="1"/>
    </xf>
    <xf numFmtId="165" fontId="6" fillId="4" borderId="3" xfId="0" applyNumberFormat="1" applyFont="1" applyFill="1" applyBorder="1" applyAlignment="1">
      <alignment horizontal="center" vertical="center" wrapText="1"/>
    </xf>
    <xf numFmtId="20"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vertical="center" wrapText="1"/>
    </xf>
    <xf numFmtId="164" fontId="0" fillId="0" borderId="0" xfId="0" applyNumberFormat="1" applyAlignment="1">
      <alignment horizontal="center" vertical="center"/>
    </xf>
    <xf numFmtId="0" fontId="0" fillId="0" borderId="0" xfId="0" applyAlignment="1">
      <alignment horizontal="center" vertical="center"/>
    </xf>
    <xf numFmtId="20" fontId="0" fillId="0" borderId="0" xfId="0" applyNumberFormat="1" applyAlignment="1">
      <alignment horizontal="center" vertical="center"/>
    </xf>
    <xf numFmtId="0" fontId="0" fillId="4" borderId="3" xfId="0" applyFill="1" applyBorder="1" applyAlignment="1">
      <alignment horizontal="center" vertical="center"/>
    </xf>
    <xf numFmtId="20" fontId="7" fillId="4" borderId="3" xfId="0" applyNumberFormat="1" applyFont="1" applyFill="1" applyBorder="1" applyAlignment="1">
      <alignment horizontal="center" vertical="center" wrapText="1"/>
    </xf>
    <xf numFmtId="164" fontId="0" fillId="4" borderId="3" xfId="0" applyNumberFormat="1" applyFill="1" applyBorder="1" applyAlignment="1">
      <alignment horizontal="center" vertical="center"/>
    </xf>
    <xf numFmtId="20" fontId="0" fillId="4" borderId="3" xfId="0" applyNumberFormat="1" applyFill="1" applyBorder="1" applyAlignment="1">
      <alignment horizontal="center" vertical="center"/>
    </xf>
    <xf numFmtId="0" fontId="0" fillId="2" borderId="3" xfId="0" applyFill="1" applyBorder="1" applyAlignment="1">
      <alignment horizontal="center" vertical="center" wrapText="1"/>
    </xf>
    <xf numFmtId="20" fontId="0" fillId="2" borderId="3" xfId="0" applyNumberFormat="1" applyFill="1" applyBorder="1" applyAlignment="1">
      <alignment horizontal="center" vertical="center" wrapText="1"/>
    </xf>
    <xf numFmtId="164" fontId="0" fillId="2" borderId="3" xfId="0" applyNumberFormat="1" applyFill="1" applyBorder="1" applyAlignment="1">
      <alignment horizontal="center" vertical="center" wrapText="1"/>
    </xf>
    <xf numFmtId="0" fontId="0" fillId="3" borderId="3" xfId="0" applyFill="1" applyBorder="1" applyAlignment="1">
      <alignment horizontal="center" vertical="center"/>
    </xf>
    <xf numFmtId="20" fontId="0" fillId="3" borderId="3" xfId="0" applyNumberFormat="1" applyFill="1" applyBorder="1" applyAlignment="1">
      <alignment horizontal="center" vertical="center"/>
    </xf>
    <xf numFmtId="164" fontId="0" fillId="3" borderId="3" xfId="0" applyNumberFormat="1" applyFill="1" applyBorder="1" applyAlignment="1">
      <alignment horizontal="center" vertical="center"/>
    </xf>
    <xf numFmtId="0" fontId="0" fillId="0" borderId="3" xfId="0" applyBorder="1" applyAlignment="1">
      <alignment horizontal="center" vertic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44" fontId="0" fillId="0" borderId="3" xfId="0" applyNumberFormat="1" applyBorder="1" applyAlignment="1">
      <alignment horizontal="right" vertical="center"/>
    </xf>
    <xf numFmtId="0" fontId="0" fillId="5" borderId="3" xfId="0" applyFill="1" applyBorder="1" applyAlignment="1">
      <alignment horizontal="left" vertical="center"/>
    </xf>
    <xf numFmtId="20" fontId="0" fillId="5" borderId="3" xfId="0" applyNumberFormat="1" applyFill="1" applyBorder="1" applyAlignment="1">
      <alignment horizontal="center" vertical="center"/>
    </xf>
    <xf numFmtId="164" fontId="0" fillId="5" borderId="3" xfId="0" applyNumberFormat="1" applyFill="1" applyBorder="1" applyAlignment="1">
      <alignment horizontal="center" vertical="center"/>
    </xf>
    <xf numFmtId="0" fontId="0" fillId="5" borderId="3" xfId="0" applyFill="1" applyBorder="1" applyAlignment="1">
      <alignment horizontal="left" vertical="center" wrapText="1"/>
    </xf>
    <xf numFmtId="0" fontId="0" fillId="5" borderId="3" xfId="0" applyFill="1" applyBorder="1" applyAlignment="1">
      <alignment horizontal="center" vertical="center"/>
    </xf>
    <xf numFmtId="0" fontId="0" fillId="6" borderId="3" xfId="0" applyFill="1" applyBorder="1" applyAlignment="1">
      <alignment horizontal="left" vertical="center"/>
    </xf>
    <xf numFmtId="20" fontId="0" fillId="6" borderId="3" xfId="0" applyNumberFormat="1" applyFill="1" applyBorder="1" applyAlignment="1">
      <alignment horizontal="center" vertical="center"/>
    </xf>
    <xf numFmtId="164" fontId="0" fillId="6" borderId="3" xfId="0" applyNumberFormat="1" applyFill="1" applyBorder="1" applyAlignment="1">
      <alignment horizontal="center" vertical="center"/>
    </xf>
    <xf numFmtId="0" fontId="0" fillId="6" borderId="3" xfId="0" applyFill="1" applyBorder="1" applyAlignment="1">
      <alignment horizontal="left" vertical="center" wrapText="1"/>
    </xf>
    <xf numFmtId="44" fontId="0" fillId="7" borderId="3" xfId="0" applyNumberFormat="1" applyFill="1" applyBorder="1" applyAlignment="1">
      <alignment horizontal="center" vertical="center"/>
    </xf>
    <xf numFmtId="0" fontId="0" fillId="7" borderId="3" xfId="0" applyFill="1" applyBorder="1" applyAlignment="1">
      <alignment horizontal="center" vertical="center" wrapText="1"/>
    </xf>
    <xf numFmtId="0" fontId="4" fillId="0" borderId="0" xfId="0" applyFont="1" applyAlignment="1">
      <alignment horizontal="center" vertical="center"/>
    </xf>
    <xf numFmtId="44" fontId="0" fillId="7" borderId="0" xfId="0" applyNumberFormat="1" applyFill="1" applyAlignment="1">
      <alignment horizontal="center" vertical="center"/>
    </xf>
    <xf numFmtId="0" fontId="0" fillId="0" borderId="0" xfId="0" applyAlignment="1">
      <alignment horizontal="left" vertical="center"/>
    </xf>
    <xf numFmtId="44" fontId="0" fillId="0" borderId="0" xfId="0" applyNumberFormat="1" applyAlignment="1">
      <alignment horizontal="center" vertical="center"/>
    </xf>
    <xf numFmtId="0" fontId="12" fillId="9" borderId="0" xfId="2" applyFill="1" applyAlignment="1">
      <alignment horizontal="center"/>
    </xf>
    <xf numFmtId="0" fontId="12" fillId="9" borderId="0" xfId="2" applyFill="1"/>
    <xf numFmtId="0" fontId="15" fillId="9" borderId="0" xfId="3" applyFill="1" applyAlignment="1">
      <alignment horizontal="center"/>
    </xf>
    <xf numFmtId="0" fontId="10" fillId="10" borderId="3" xfId="4" applyFont="1" applyFill="1" applyBorder="1" applyAlignment="1">
      <alignment horizontal="left" vertical="center"/>
    </xf>
    <xf numFmtId="0" fontId="10" fillId="10" borderId="3" xfId="4" applyFont="1" applyFill="1" applyBorder="1" applyAlignment="1">
      <alignment horizontal="center" vertical="center"/>
    </xf>
    <xf numFmtId="0" fontId="16" fillId="9" borderId="0" xfId="2" applyFont="1" applyFill="1"/>
    <xf numFmtId="0" fontId="16" fillId="9" borderId="3" xfId="2" applyFont="1" applyFill="1" applyBorder="1" applyAlignment="1">
      <alignment horizontal="left" vertical="center"/>
    </xf>
    <xf numFmtId="0" fontId="12" fillId="9" borderId="3" xfId="2" applyFill="1" applyBorder="1" applyAlignment="1">
      <alignment horizontal="center" wrapText="1"/>
    </xf>
    <xf numFmtId="0" fontId="12" fillId="9" borderId="3" xfId="2" applyFill="1" applyBorder="1" applyAlignment="1">
      <alignment horizontal="center"/>
    </xf>
    <xf numFmtId="0" fontId="12" fillId="9" borderId="3" xfId="2" applyFill="1" applyBorder="1" applyAlignment="1">
      <alignment horizontal="left" vertical="top"/>
    </xf>
    <xf numFmtId="0" fontId="12" fillId="9" borderId="3" xfId="2" applyFill="1" applyBorder="1"/>
    <xf numFmtId="0" fontId="12" fillId="9" borderId="3" xfId="2" applyFill="1" applyBorder="1" applyAlignment="1">
      <alignment horizontal="left" vertical="top" wrapText="1"/>
    </xf>
    <xf numFmtId="0" fontId="12" fillId="9" borderId="0" xfId="2" applyFill="1" applyAlignment="1">
      <alignment horizontal="left" vertical="top" wrapText="1"/>
    </xf>
    <xf numFmtId="0" fontId="12" fillId="9" borderId="0" xfId="2" applyFill="1" applyAlignment="1">
      <alignment horizontal="left" vertical="top"/>
    </xf>
    <xf numFmtId="0" fontId="12" fillId="0" borderId="3" xfId="2" applyBorder="1" applyAlignment="1">
      <alignment horizontal="left" vertical="top" wrapText="1"/>
    </xf>
    <xf numFmtId="0" fontId="15" fillId="0" borderId="3" xfId="3" applyBorder="1" applyAlignment="1">
      <alignment horizontal="left" vertical="top" wrapText="1"/>
    </xf>
    <xf numFmtId="0" fontId="15" fillId="9" borderId="3" xfId="3" applyFill="1" applyBorder="1" applyAlignment="1">
      <alignment horizontal="left" vertical="top" wrapText="1"/>
    </xf>
    <xf numFmtId="0" fontId="17" fillId="9" borderId="3" xfId="2" applyFont="1" applyFill="1" applyBorder="1" applyAlignment="1">
      <alignment horizontal="left" vertical="center"/>
    </xf>
    <xf numFmtId="0" fontId="18" fillId="0" borderId="3" xfId="3" applyFont="1" applyBorder="1" applyAlignment="1">
      <alignment horizontal="left" vertical="top" wrapText="1"/>
    </xf>
    <xf numFmtId="0" fontId="18" fillId="9" borderId="3" xfId="3" applyFont="1" applyFill="1" applyBorder="1" applyAlignment="1">
      <alignment horizontal="left" vertical="top" wrapText="1"/>
    </xf>
    <xf numFmtId="0" fontId="12" fillId="9" borderId="3" xfId="2" applyFill="1" applyBorder="1" applyAlignment="1">
      <alignment horizontal="left"/>
    </xf>
    <xf numFmtId="0" fontId="11" fillId="0" borderId="3" xfId="1" applyBorder="1" applyAlignment="1">
      <alignment horizontal="left" vertical="top" wrapText="1"/>
    </xf>
    <xf numFmtId="0" fontId="0" fillId="0" borderId="3" xfId="0" applyBorder="1"/>
    <xf numFmtId="0" fontId="0" fillId="3" borderId="3" xfId="0" applyFill="1" applyBorder="1"/>
    <xf numFmtId="0" fontId="0" fillId="4" borderId="3" xfId="0" applyFill="1" applyBorder="1"/>
    <xf numFmtId="0" fontId="0" fillId="4" borderId="3" xfId="0" applyFill="1" applyBorder="1" applyAlignment="1">
      <alignment wrapText="1"/>
    </xf>
    <xf numFmtId="0" fontId="0" fillId="2" borderId="3" xfId="0" applyFill="1" applyBorder="1"/>
    <xf numFmtId="0" fontId="0" fillId="2" borderId="3" xfId="0" applyFill="1" applyBorder="1" applyAlignment="1">
      <alignment horizontal="center" vertical="center"/>
    </xf>
    <xf numFmtId="0" fontId="0" fillId="11" borderId="3" xfId="0" applyFill="1" applyBorder="1" applyAlignment="1">
      <alignment horizontal="center" vertical="center"/>
    </xf>
    <xf numFmtId="0" fontId="0" fillId="11" borderId="3" xfId="0" applyFill="1" applyBorder="1"/>
    <xf numFmtId="0" fontId="0" fillId="11" borderId="3" xfId="0" applyFill="1" applyBorder="1" applyAlignment="1">
      <alignment wrapText="1"/>
    </xf>
    <xf numFmtId="0" fontId="0" fillId="11" borderId="0" xfId="0" applyFill="1"/>
    <xf numFmtId="165"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0" fontId="3" fillId="4" borderId="0" xfId="0" applyFont="1" applyFill="1" applyAlignment="1">
      <alignment vertical="center" wrapText="1"/>
    </xf>
    <xf numFmtId="0" fontId="19" fillId="0" borderId="11" xfId="0" applyFont="1" applyBorder="1" applyAlignment="1">
      <alignment horizontal="center" vertical="center" wrapText="1"/>
    </xf>
    <xf numFmtId="0" fontId="19" fillId="0" borderId="11" xfId="0" applyFont="1" applyBorder="1" applyAlignment="1">
      <alignment vertical="center" wrapText="1"/>
    </xf>
    <xf numFmtId="0" fontId="3" fillId="9" borderId="0" xfId="0" applyFont="1" applyFill="1" applyAlignment="1">
      <alignment vertical="center" wrapText="1"/>
    </xf>
    <xf numFmtId="0" fontId="3" fillId="9" borderId="0" xfId="0" applyFont="1" applyFill="1" applyAlignment="1">
      <alignment horizontal="center" vertical="center" wrapText="1"/>
    </xf>
    <xf numFmtId="165" fontId="19" fillId="0" borderId="12"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19" fillId="0" borderId="12" xfId="0" applyFont="1" applyBorder="1" applyAlignment="1">
      <alignment vertical="center" wrapText="1"/>
    </xf>
    <xf numFmtId="0" fontId="20" fillId="13" borderId="8" xfId="0" applyFont="1" applyFill="1" applyBorder="1" applyAlignment="1">
      <alignment horizontal="center" vertical="center"/>
    </xf>
    <xf numFmtId="0" fontId="20" fillId="13" borderId="8" xfId="0" applyFont="1" applyFill="1" applyBorder="1" applyAlignment="1">
      <alignment horizontal="center" vertical="center" wrapText="1"/>
    </xf>
    <xf numFmtId="0" fontId="20" fillId="13" borderId="9" xfId="0" applyFont="1" applyFill="1" applyBorder="1" applyAlignment="1">
      <alignment wrapText="1"/>
    </xf>
    <xf numFmtId="0" fontId="3" fillId="0" borderId="0" xfId="0" applyFont="1" applyAlignment="1">
      <alignment horizontal="left" vertical="center" wrapText="1"/>
    </xf>
    <xf numFmtId="0" fontId="20" fillId="13" borderId="9" xfId="0" applyFont="1" applyFill="1" applyBorder="1" applyAlignment="1">
      <alignment vertical="center"/>
    </xf>
    <xf numFmtId="0" fontId="20" fillId="13" borderId="9" xfId="0" applyFont="1" applyFill="1" applyBorder="1" applyAlignment="1">
      <alignment horizontal="left" vertical="center" wrapText="1"/>
    </xf>
    <xf numFmtId="0" fontId="3" fillId="4" borderId="0" xfId="0" applyFont="1" applyFill="1" applyAlignment="1">
      <alignment horizontal="center" vertical="center" wrapText="1"/>
    </xf>
    <xf numFmtId="0" fontId="20" fillId="4" borderId="4" xfId="0" applyFont="1" applyFill="1" applyBorder="1" applyAlignment="1">
      <alignment vertical="center" wrapText="1"/>
    </xf>
    <xf numFmtId="165" fontId="21" fillId="12" borderId="3"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3" xfId="0" applyFill="1" applyBorder="1" applyAlignment="1">
      <alignment wrapText="1"/>
    </xf>
    <xf numFmtId="165" fontId="22" fillId="12" borderId="3" xfId="0" applyNumberFormat="1" applyFont="1" applyFill="1" applyBorder="1" applyAlignment="1">
      <alignment horizontal="center" vertical="center" wrapText="1"/>
    </xf>
    <xf numFmtId="0" fontId="20" fillId="3" borderId="8" xfId="0" applyFont="1" applyFill="1" applyBorder="1" applyAlignment="1">
      <alignment horizontal="left" vertical="center" wrapText="1"/>
    </xf>
    <xf numFmtId="0" fontId="0" fillId="0" borderId="3" xfId="0" applyBorder="1" applyAlignment="1">
      <alignment wrapText="1"/>
    </xf>
    <xf numFmtId="0" fontId="2" fillId="0" borderId="0" xfId="0" applyFont="1" applyAlignment="1">
      <alignment vertical="center" wrapText="1"/>
    </xf>
    <xf numFmtId="165"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0" xfId="0" applyFont="1" applyFill="1" applyAlignment="1">
      <alignment vertical="center" wrapText="1"/>
    </xf>
    <xf numFmtId="165" fontId="2" fillId="4" borderId="3" xfId="0" applyNumberFormat="1" applyFont="1" applyFill="1" applyBorder="1" applyAlignment="1">
      <alignment horizontal="center" vertical="center" wrapText="1"/>
    </xf>
    <xf numFmtId="20" fontId="2" fillId="4" borderId="3" xfId="0" applyNumberFormat="1" applyFont="1" applyFill="1" applyBorder="1" applyAlignment="1">
      <alignment horizontal="center" vertical="center" wrapText="1"/>
    </xf>
    <xf numFmtId="0" fontId="2" fillId="4" borderId="4" xfId="0" applyFont="1" applyFill="1" applyBorder="1" applyAlignment="1">
      <alignment vertical="center" wrapText="1"/>
    </xf>
    <xf numFmtId="165" fontId="2" fillId="3" borderId="3" xfId="0" applyNumberFormat="1" applyFont="1" applyFill="1" applyBorder="1" applyAlignment="1">
      <alignment horizontal="center" vertical="center" wrapText="1"/>
    </xf>
    <xf numFmtId="20"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0" borderId="8" xfId="0" applyFont="1" applyBorder="1"/>
    <xf numFmtId="0" fontId="2" fillId="0" borderId="0" xfId="0" applyFont="1"/>
    <xf numFmtId="165" fontId="2" fillId="2" borderId="3" xfId="0" applyNumberFormat="1" applyFont="1" applyFill="1" applyBorder="1" applyAlignment="1">
      <alignment horizontal="center" vertical="center" wrapText="1"/>
    </xf>
    <xf numFmtId="2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165" fontId="2" fillId="8" borderId="3" xfId="0" applyNumberFormat="1" applyFont="1" applyFill="1" applyBorder="1" applyAlignment="1">
      <alignment horizontal="center" vertical="center" wrapText="1"/>
    </xf>
    <xf numFmtId="20" fontId="2" fillId="8" borderId="3" xfId="0" applyNumberFormat="1"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vertical="center" wrapText="1"/>
    </xf>
    <xf numFmtId="20" fontId="2" fillId="0" borderId="8" xfId="0" applyNumberFormat="1" applyFont="1" applyBorder="1"/>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165" fontId="2" fillId="3" borderId="2" xfId="0" applyNumberFormat="1" applyFont="1" applyFill="1" applyBorder="1" applyAlignment="1">
      <alignment horizontal="center" vertical="center" wrapText="1"/>
    </xf>
    <xf numFmtId="20"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vertical="center" wrapText="1"/>
    </xf>
    <xf numFmtId="0" fontId="2" fillId="0" borderId="13" xfId="0" applyFont="1" applyBorder="1"/>
    <xf numFmtId="0" fontId="2" fillId="0" borderId="13" xfId="0" applyFont="1" applyBorder="1" applyAlignment="1">
      <alignment horizontal="center" vertical="center"/>
    </xf>
    <xf numFmtId="0" fontId="2" fillId="0" borderId="14" xfId="0" applyFont="1" applyBorder="1"/>
    <xf numFmtId="0" fontId="2" fillId="0" borderId="13" xfId="0" applyFont="1" applyBorder="1" applyAlignment="1">
      <alignment vertical="center" wrapText="1"/>
    </xf>
    <xf numFmtId="165" fontId="2" fillId="12" borderId="3" xfId="0" applyNumberFormat="1" applyFont="1" applyFill="1" applyBorder="1" applyAlignment="1">
      <alignment horizontal="center" vertical="center" wrapText="1"/>
    </xf>
    <xf numFmtId="20" fontId="2" fillId="12" borderId="3" xfId="0" applyNumberFormat="1"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vertical="center" wrapText="1"/>
    </xf>
    <xf numFmtId="0" fontId="2" fillId="12" borderId="8" xfId="0" applyFont="1" applyFill="1" applyBorder="1" applyAlignment="1">
      <alignment horizontal="center" vertical="center" wrapText="1"/>
    </xf>
    <xf numFmtId="15" fontId="2" fillId="12" borderId="8" xfId="0" applyNumberFormat="1" applyFont="1" applyFill="1" applyBorder="1" applyAlignment="1">
      <alignment horizontal="center" vertical="center"/>
    </xf>
    <xf numFmtId="0" fontId="2" fillId="12" borderId="9" xfId="0" applyFont="1" applyFill="1" applyBorder="1"/>
    <xf numFmtId="0" fontId="2" fillId="12" borderId="9" xfId="0" applyFont="1" applyFill="1" applyBorder="1" applyAlignment="1">
      <alignment horizontal="center" vertical="center"/>
    </xf>
    <xf numFmtId="0" fontId="2" fillId="4" borderId="8" xfId="0" applyFont="1" applyFill="1" applyBorder="1" applyAlignment="1">
      <alignment horizontal="left" vertical="center" wrapText="1"/>
    </xf>
    <xf numFmtId="0" fontId="2" fillId="4" borderId="9" xfId="0" applyFont="1" applyFill="1" applyBorder="1" applyAlignment="1">
      <alignment vertical="center" wrapText="1"/>
    </xf>
    <xf numFmtId="0" fontId="2" fillId="3" borderId="8" xfId="0" applyFont="1" applyFill="1" applyBorder="1" applyAlignment="1">
      <alignment horizontal="center" vertical="center" wrapText="1"/>
    </xf>
    <xf numFmtId="15" fontId="2" fillId="3" borderId="8" xfId="0" applyNumberFormat="1" applyFont="1" applyFill="1" applyBorder="1" applyAlignment="1">
      <alignment horizontal="center" vertical="center"/>
    </xf>
    <xf numFmtId="0" fontId="2" fillId="3" borderId="9" xfId="0" applyFont="1" applyFill="1" applyBorder="1"/>
    <xf numFmtId="0" fontId="2" fillId="3" borderId="8" xfId="0" applyFont="1" applyFill="1" applyBorder="1" applyAlignment="1">
      <alignment horizontal="center" vertical="center"/>
    </xf>
    <xf numFmtId="0" fontId="2" fillId="3" borderId="8" xfId="0" applyFont="1" applyFill="1" applyBorder="1"/>
    <xf numFmtId="0" fontId="2" fillId="3" borderId="8" xfId="0" applyFont="1" applyFill="1" applyBorder="1" applyAlignment="1">
      <alignment vertical="center" wrapText="1"/>
    </xf>
    <xf numFmtId="0" fontId="2" fillId="9" borderId="0" xfId="0" applyFont="1" applyFill="1" applyAlignment="1">
      <alignment vertical="center" wrapText="1"/>
    </xf>
    <xf numFmtId="15" fontId="2" fillId="4" borderId="8" xfId="0" applyNumberFormat="1" applyFont="1" applyFill="1" applyBorder="1" applyAlignment="1">
      <alignment horizontal="center" vertical="center"/>
    </xf>
    <xf numFmtId="0" fontId="2" fillId="4" borderId="9" xfId="0" applyFont="1" applyFill="1" applyBorder="1"/>
    <xf numFmtId="0" fontId="2" fillId="4" borderId="8" xfId="0" applyFont="1" applyFill="1" applyBorder="1" applyAlignment="1">
      <alignment horizontal="center" vertical="center"/>
    </xf>
    <xf numFmtId="0" fontId="2" fillId="4" borderId="8" xfId="0" applyFont="1" applyFill="1" applyBorder="1"/>
    <xf numFmtId="0" fontId="2" fillId="2" borderId="8" xfId="0" applyFont="1" applyFill="1" applyBorder="1" applyAlignment="1">
      <alignment horizontal="center" vertical="center" wrapText="1"/>
    </xf>
    <xf numFmtId="15" fontId="2" fillId="2" borderId="8" xfId="0" applyNumberFormat="1" applyFont="1" applyFill="1" applyBorder="1" applyAlignment="1">
      <alignment horizontal="center" vertical="center"/>
    </xf>
    <xf numFmtId="0" fontId="2" fillId="2" borderId="9" xfId="0" applyFont="1" applyFill="1" applyBorder="1"/>
    <xf numFmtId="0" fontId="2" fillId="2" borderId="8" xfId="0" applyFont="1" applyFill="1" applyBorder="1" applyAlignment="1">
      <alignment horizontal="center" vertical="center"/>
    </xf>
    <xf numFmtId="0" fontId="2" fillId="2" borderId="8" xfId="0" applyFont="1" applyFill="1" applyBorder="1"/>
    <xf numFmtId="0" fontId="2" fillId="2" borderId="8" xfId="0" applyFont="1" applyFill="1" applyBorder="1" applyAlignment="1">
      <alignment vertical="center" wrapText="1"/>
    </xf>
    <xf numFmtId="165" fontId="2" fillId="13" borderId="3" xfId="0" applyNumberFormat="1" applyFont="1" applyFill="1" applyBorder="1" applyAlignment="1">
      <alignment horizontal="center" vertical="center" wrapText="1"/>
    </xf>
    <xf numFmtId="20" fontId="2" fillId="13" borderId="3" xfId="0" applyNumberFormat="1" applyFont="1" applyFill="1" applyBorder="1" applyAlignment="1">
      <alignment horizontal="center" vertical="center" wrapText="1"/>
    </xf>
    <xf numFmtId="0" fontId="2" fillId="13" borderId="4" xfId="0" applyFont="1" applyFill="1" applyBorder="1" applyAlignment="1">
      <alignment vertical="center" wrapText="1"/>
    </xf>
    <xf numFmtId="0" fontId="2" fillId="13" borderId="8" xfId="0" applyFont="1" applyFill="1" applyBorder="1" applyAlignment="1">
      <alignment horizontal="center" vertical="center" wrapText="1"/>
    </xf>
    <xf numFmtId="15" fontId="2" fillId="13" borderId="8" xfId="0" applyNumberFormat="1" applyFont="1" applyFill="1" applyBorder="1" applyAlignment="1">
      <alignment horizontal="center" vertical="center"/>
    </xf>
    <xf numFmtId="0" fontId="2" fillId="13" borderId="8" xfId="0" applyFont="1" applyFill="1" applyBorder="1" applyAlignment="1">
      <alignment horizontal="left" vertical="center" wrapText="1"/>
    </xf>
    <xf numFmtId="0" fontId="2" fillId="13" borderId="8" xfId="0" applyFont="1" applyFill="1" applyBorder="1" applyAlignment="1">
      <alignment horizontal="center" vertical="center"/>
    </xf>
    <xf numFmtId="0" fontId="2" fillId="13" borderId="8" xfId="0" applyFont="1" applyFill="1" applyBorder="1"/>
    <xf numFmtId="0" fontId="2" fillId="13" borderId="8" xfId="0" applyFont="1" applyFill="1" applyBorder="1" applyAlignment="1">
      <alignment vertical="center" wrapText="1"/>
    </xf>
    <xf numFmtId="15" fontId="2" fillId="13" borderId="8" xfId="0" applyNumberFormat="1"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13" borderId="9" xfId="0" applyFont="1" applyFill="1" applyBorder="1" applyAlignment="1">
      <alignment vertical="center"/>
    </xf>
    <xf numFmtId="15" fontId="2" fillId="3" borderId="8" xfId="0" applyNumberFormat="1" applyFont="1" applyFill="1" applyBorder="1" applyAlignment="1">
      <alignment horizontal="center" vertical="center" wrapText="1"/>
    </xf>
    <xf numFmtId="165" fontId="2" fillId="9" borderId="3" xfId="0" applyNumberFormat="1" applyFont="1" applyFill="1" applyBorder="1" applyAlignment="1">
      <alignment horizontal="center" vertical="center" wrapText="1"/>
    </xf>
    <xf numFmtId="20" fontId="2" fillId="9" borderId="3" xfId="0" applyNumberFormat="1" applyFont="1" applyFill="1" applyBorder="1" applyAlignment="1">
      <alignment horizontal="center" vertical="center" wrapText="1"/>
    </xf>
    <xf numFmtId="15" fontId="2" fillId="9" borderId="8" xfId="0" applyNumberFormat="1" applyFont="1" applyFill="1" applyBorder="1" applyAlignment="1">
      <alignment horizontal="center" vertical="center"/>
    </xf>
    <xf numFmtId="0" fontId="2" fillId="9" borderId="8" xfId="0" applyFont="1" applyFill="1" applyBorder="1" applyAlignment="1">
      <alignment horizontal="left" wrapText="1"/>
    </xf>
    <xf numFmtId="0" fontId="2" fillId="9" borderId="8" xfId="0" applyFont="1" applyFill="1" applyBorder="1" applyAlignment="1">
      <alignment horizontal="center" vertical="center"/>
    </xf>
    <xf numFmtId="0" fontId="2" fillId="9" borderId="8" xfId="0" applyFont="1" applyFill="1" applyBorder="1"/>
    <xf numFmtId="0" fontId="2" fillId="9" borderId="8" xfId="0" applyFont="1" applyFill="1" applyBorder="1" applyAlignment="1">
      <alignment vertical="center" wrapText="1"/>
    </xf>
    <xf numFmtId="0" fontId="2" fillId="9" borderId="9" xfId="0" applyFont="1" applyFill="1" applyBorder="1"/>
    <xf numFmtId="0" fontId="2" fillId="4" borderId="0" xfId="0" applyFont="1" applyFill="1" applyAlignment="1">
      <alignment horizontal="center" vertical="center" wrapText="1"/>
    </xf>
    <xf numFmtId="0" fontId="2" fillId="9" borderId="0" xfId="0" applyFont="1" applyFill="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vertical="center" wrapText="1"/>
    </xf>
    <xf numFmtId="0" fontId="2" fillId="9" borderId="8"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0" fillId="4" borderId="3" xfId="0" applyFill="1" applyBorder="1" applyAlignment="1">
      <alignment vertical="center"/>
    </xf>
    <xf numFmtId="165" fontId="2" fillId="14" borderId="3" xfId="0" applyNumberFormat="1" applyFont="1" applyFill="1" applyBorder="1" applyAlignment="1">
      <alignment horizontal="center" vertical="center" wrapText="1"/>
    </xf>
    <xf numFmtId="20" fontId="2" fillId="14" borderId="3" xfId="0" applyNumberFormat="1"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4" borderId="4" xfId="0" applyFont="1" applyFill="1" applyBorder="1" applyAlignment="1">
      <alignment vertical="center" wrapText="1"/>
    </xf>
    <xf numFmtId="165" fontId="22" fillId="15" borderId="2" xfId="0" applyNumberFormat="1"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10" xfId="0" applyFont="1" applyFill="1" applyBorder="1" applyAlignment="1">
      <alignment vertical="center" wrapText="1"/>
    </xf>
    <xf numFmtId="0" fontId="2" fillId="15" borderId="8" xfId="0" applyFont="1" applyFill="1" applyBorder="1" applyAlignment="1">
      <alignment horizontal="center" vertical="center" wrapText="1"/>
    </xf>
    <xf numFmtId="0" fontId="2" fillId="15" borderId="8" xfId="0" applyFont="1" applyFill="1" applyBorder="1" applyAlignment="1">
      <alignment vertical="center" wrapText="1"/>
    </xf>
    <xf numFmtId="0" fontId="2" fillId="15" borderId="0" xfId="0" applyFont="1" applyFill="1" applyAlignment="1">
      <alignment vertical="center" wrapText="1"/>
    </xf>
    <xf numFmtId="0" fontId="3" fillId="15" borderId="0" xfId="0" applyFont="1" applyFill="1" applyAlignment="1">
      <alignment vertical="center" wrapText="1"/>
    </xf>
    <xf numFmtId="0" fontId="2" fillId="0" borderId="8" xfId="0" applyFont="1" applyBorder="1" applyAlignment="1">
      <alignment horizontal="left" vertical="center" wrapText="1"/>
    </xf>
    <xf numFmtId="0" fontId="19" fillId="0" borderId="11" xfId="0" applyFont="1" applyBorder="1" applyAlignment="1">
      <alignment horizontal="left" vertical="center"/>
    </xf>
    <xf numFmtId="0" fontId="2" fillId="0" borderId="8" xfId="0" applyFont="1" applyBorder="1" applyAlignment="1">
      <alignment horizontal="left" vertical="center"/>
    </xf>
    <xf numFmtId="0" fontId="2" fillId="15" borderId="8" xfId="0" applyFont="1" applyFill="1" applyBorder="1" applyAlignment="1">
      <alignment horizontal="left" vertical="center"/>
    </xf>
    <xf numFmtId="0" fontId="2" fillId="4" borderId="8" xfId="0" applyFont="1" applyFill="1" applyBorder="1" applyAlignment="1">
      <alignment horizontal="left" vertical="center"/>
    </xf>
    <xf numFmtId="15" fontId="2" fillId="0" borderId="8" xfId="0" applyNumberFormat="1" applyFont="1" applyBorder="1" applyAlignment="1">
      <alignment horizontal="left"/>
    </xf>
    <xf numFmtId="0" fontId="2" fillId="0" borderId="8" xfId="0" applyFont="1" applyBorder="1" applyAlignment="1">
      <alignment horizontal="left"/>
    </xf>
    <xf numFmtId="0" fontId="2" fillId="0" borderId="0" xfId="0" applyFont="1" applyAlignment="1">
      <alignment horizontal="left" vertical="center"/>
    </xf>
    <xf numFmtId="0" fontId="3" fillId="0" borderId="0" xfId="0" applyFont="1" applyAlignment="1">
      <alignment horizontal="left" vertical="center"/>
    </xf>
    <xf numFmtId="15" fontId="2" fillId="0" borderId="8" xfId="0" applyNumberFormat="1" applyFont="1" applyBorder="1" applyAlignment="1">
      <alignment horizontal="left" wrapText="1"/>
    </xf>
    <xf numFmtId="0" fontId="11" fillId="0" borderId="0" xfId="1"/>
    <xf numFmtId="20" fontId="24" fillId="9" borderId="0" xfId="0" applyNumberFormat="1" applyFont="1" applyFill="1" applyAlignment="1">
      <alignment horizontal="left" vertical="center"/>
    </xf>
    <xf numFmtId="20" fontId="25" fillId="9" borderId="0" xfId="0" applyNumberFormat="1" applyFont="1" applyFill="1" applyAlignment="1">
      <alignment horizontal="left" vertical="center"/>
    </xf>
    <xf numFmtId="0" fontId="24" fillId="9" borderId="0" xfId="0" applyFont="1" applyFill="1" applyAlignment="1">
      <alignment horizontal="left" vertical="center" wrapText="1"/>
    </xf>
    <xf numFmtId="0" fontId="26" fillId="9" borderId="0" xfId="0" applyFont="1" applyFill="1" applyAlignment="1">
      <alignment horizontal="left" vertical="center" wrapText="1"/>
    </xf>
    <xf numFmtId="20" fontId="24" fillId="0" borderId="3" xfId="0" applyNumberFormat="1" applyFont="1" applyBorder="1" applyAlignment="1">
      <alignment horizontal="left" vertical="center"/>
    </xf>
    <xf numFmtId="0" fontId="23" fillId="16" borderId="3" xfId="0" applyFont="1" applyFill="1" applyBorder="1" applyAlignment="1">
      <alignment horizontal="left" vertical="center" wrapText="1"/>
    </xf>
    <xf numFmtId="0" fontId="23" fillId="10" borderId="3" xfId="0" applyFont="1" applyFill="1" applyBorder="1" applyAlignment="1">
      <alignment horizontal="left" vertical="center" wrapText="1"/>
    </xf>
    <xf numFmtId="20" fontId="24" fillId="9" borderId="3" xfId="0" applyNumberFormat="1" applyFont="1" applyFill="1" applyBorder="1" applyAlignment="1">
      <alignment horizontal="left" vertical="center"/>
    </xf>
    <xf numFmtId="0" fontId="2" fillId="0" borderId="3" xfId="0" applyFont="1" applyBorder="1" applyAlignment="1">
      <alignment vertical="center" wrapText="1"/>
    </xf>
    <xf numFmtId="0" fontId="2" fillId="9" borderId="11" xfId="0" applyFont="1" applyFill="1" applyBorder="1" applyAlignment="1">
      <alignment vertical="center" wrapText="1"/>
    </xf>
    <xf numFmtId="0" fontId="2" fillId="9" borderId="17" xfId="0" applyFont="1" applyFill="1" applyBorder="1" applyAlignment="1">
      <alignment vertical="center" wrapText="1"/>
    </xf>
    <xf numFmtId="0" fontId="2" fillId="9" borderId="2" xfId="0" applyFont="1" applyFill="1" applyBorder="1" applyAlignment="1">
      <alignment vertical="center" wrapText="1"/>
    </xf>
    <xf numFmtId="0" fontId="0" fillId="9" borderId="0" xfId="0" applyFill="1" applyAlignment="1">
      <alignment horizontal="left" vertical="center"/>
    </xf>
    <xf numFmtId="0" fontId="0" fillId="9" borderId="0" xfId="0" applyFill="1" applyAlignment="1">
      <alignment horizontal="left" vertical="center" wrapText="1"/>
    </xf>
    <xf numFmtId="20" fontId="28" fillId="9" borderId="0" xfId="0" applyNumberFormat="1" applyFont="1" applyFill="1" applyAlignment="1">
      <alignment horizontal="left" vertical="center"/>
    </xf>
    <xf numFmtId="0" fontId="29" fillId="17" borderId="16" xfId="0" applyFont="1" applyFill="1" applyBorder="1" applyAlignment="1">
      <alignment horizontal="left" vertical="center"/>
    </xf>
    <xf numFmtId="20" fontId="29" fillId="17" borderId="15" xfId="0" applyNumberFormat="1" applyFont="1" applyFill="1" applyBorder="1" applyAlignment="1">
      <alignment horizontal="left" vertical="center"/>
    </xf>
    <xf numFmtId="20" fontId="29" fillId="17" borderId="16" xfId="0" applyNumberFormat="1" applyFont="1" applyFill="1" applyBorder="1" applyAlignment="1">
      <alignment horizontal="left" vertical="center"/>
    </xf>
    <xf numFmtId="0" fontId="29" fillId="17" borderId="16" xfId="0" applyFont="1" applyFill="1" applyBorder="1" applyAlignment="1">
      <alignment horizontal="left" vertical="center" wrapText="1"/>
    </xf>
    <xf numFmtId="20" fontId="23" fillId="16" borderId="3" xfId="0" applyNumberFormat="1" applyFont="1" applyFill="1" applyBorder="1" applyAlignment="1">
      <alignment horizontal="left" vertical="center" wrapText="1"/>
    </xf>
    <xf numFmtId="20" fontId="24" fillId="0" borderId="4" xfId="0" applyNumberFormat="1" applyFont="1" applyBorder="1" applyAlignment="1">
      <alignment horizontal="left" vertical="center"/>
    </xf>
    <xf numFmtId="20" fontId="24" fillId="9" borderId="4" xfId="0" applyNumberFormat="1" applyFont="1" applyFill="1" applyBorder="1" applyAlignment="1">
      <alignment horizontal="left" vertical="center"/>
    </xf>
    <xf numFmtId="20" fontId="0" fillId="0" borderId="0" xfId="0" applyNumberFormat="1"/>
    <xf numFmtId="0" fontId="30" fillId="0" borderId="0" xfId="0" applyFont="1"/>
    <xf numFmtId="0" fontId="19" fillId="0" borderId="3" xfId="0" applyFont="1" applyBorder="1"/>
    <xf numFmtId="15" fontId="23" fillId="18" borderId="3" xfId="4" applyNumberFormat="1" applyFont="1" applyFill="1" applyBorder="1" applyAlignment="1">
      <alignment vertical="center"/>
    </xf>
    <xf numFmtId="0" fontId="31" fillId="0" borderId="3" xfId="0" applyFont="1" applyBorder="1"/>
    <xf numFmtId="15" fontId="23" fillId="10" borderId="3" xfId="0" applyNumberFormat="1" applyFont="1" applyFill="1" applyBorder="1" applyAlignment="1">
      <alignment vertical="center" wrapText="1"/>
    </xf>
    <xf numFmtId="0" fontId="27" fillId="0" borderId="3" xfId="0" applyFont="1" applyBorder="1"/>
    <xf numFmtId="165" fontId="23" fillId="19" borderId="3" xfId="0" applyNumberFormat="1" applyFont="1" applyFill="1" applyBorder="1" applyAlignment="1">
      <alignment vertical="center" wrapText="1"/>
    </xf>
    <xf numFmtId="0" fontId="32" fillId="0" borderId="3" xfId="0" applyFont="1" applyBorder="1"/>
    <xf numFmtId="0" fontId="23" fillId="20" borderId="3" xfId="0" applyFont="1" applyFill="1" applyBorder="1"/>
    <xf numFmtId="0" fontId="33" fillId="0" borderId="3" xfId="0" applyFont="1" applyBorder="1"/>
    <xf numFmtId="0" fontId="23" fillId="21" borderId="3" xfId="0" applyFont="1" applyFill="1" applyBorder="1"/>
    <xf numFmtId="0" fontId="23" fillId="10" borderId="0" xfId="0" applyFont="1" applyFill="1"/>
    <xf numFmtId="0" fontId="34" fillId="0" borderId="3" xfId="0" applyFont="1" applyBorder="1" applyAlignment="1">
      <alignment vertical="center" wrapText="1"/>
    </xf>
    <xf numFmtId="0" fontId="20" fillId="3" borderId="4" xfId="0" applyFont="1" applyFill="1" applyBorder="1" applyAlignment="1">
      <alignment vertical="center" wrapText="1"/>
    </xf>
    <xf numFmtId="0" fontId="0" fillId="15" borderId="0" xfId="0" applyFill="1"/>
    <xf numFmtId="0" fontId="35" fillId="15" borderId="0" xfId="0" applyFont="1" applyFill="1" applyAlignment="1">
      <alignment horizontal="center" vertical="center"/>
    </xf>
    <xf numFmtId="15" fontId="2" fillId="0" borderId="8" xfId="0" applyNumberFormat="1" applyFont="1" applyBorder="1" applyAlignment="1">
      <alignment horizontal="left" vertical="center" wrapText="1"/>
    </xf>
    <xf numFmtId="165" fontId="2" fillId="3" borderId="11" xfId="0" applyNumberFormat="1" applyFont="1" applyFill="1" applyBorder="1" applyAlignment="1">
      <alignment horizontal="center" vertical="center" wrapText="1"/>
    </xf>
    <xf numFmtId="20" fontId="2" fillId="3"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8" xfId="0" applyFont="1" applyFill="1" applyBorder="1" applyAlignment="1">
      <alignment vertical="center" wrapText="1"/>
    </xf>
    <xf numFmtId="0" fontId="2" fillId="0" borderId="19" xfId="0" applyFont="1" applyBorder="1" applyAlignment="1">
      <alignment horizontal="center" vertical="center" wrapText="1"/>
    </xf>
    <xf numFmtId="0" fontId="2" fillId="15" borderId="13" xfId="0" applyFont="1" applyFill="1" applyBorder="1" applyAlignment="1">
      <alignment horizontal="center" vertical="center" wrapText="1"/>
    </xf>
    <xf numFmtId="0" fontId="2" fillId="15" borderId="13" xfId="0" applyFont="1" applyFill="1" applyBorder="1" applyAlignment="1">
      <alignment vertical="center" wrapText="1"/>
    </xf>
    <xf numFmtId="165" fontId="2" fillId="11" borderId="9" xfId="0" applyNumberFormat="1" applyFont="1" applyFill="1" applyBorder="1" applyAlignment="1">
      <alignment horizontal="center" vertical="center" wrapText="1"/>
    </xf>
    <xf numFmtId="20" fontId="2" fillId="11" borderId="20" xfId="0" applyNumberFormat="1"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20" fillId="3" borderId="3" xfId="0" applyFont="1" applyFill="1" applyBorder="1" applyAlignment="1">
      <alignment horizontal="center" vertical="center" wrapText="1"/>
    </xf>
    <xf numFmtId="15" fontId="20" fillId="0" borderId="8" xfId="0" applyNumberFormat="1" applyFont="1" applyBorder="1" applyAlignment="1">
      <alignment horizontal="left" vertical="center" wrapText="1"/>
    </xf>
    <xf numFmtId="0" fontId="19" fillId="0" borderId="11" xfId="0" applyFont="1" applyBorder="1" applyAlignment="1">
      <alignment horizontal="left" vertical="center" wrapText="1"/>
    </xf>
    <xf numFmtId="0" fontId="2" fillId="15" borderId="8" xfId="0" applyFont="1" applyFill="1" applyBorder="1" applyAlignment="1">
      <alignment horizontal="left" vertical="center" wrapText="1"/>
    </xf>
    <xf numFmtId="0" fontId="2" fillId="15" borderId="13" xfId="0" applyFont="1" applyFill="1" applyBorder="1" applyAlignment="1">
      <alignment horizontal="left" vertical="center" wrapText="1"/>
    </xf>
    <xf numFmtId="15" fontId="2" fillId="9" borderId="8" xfId="0" applyNumberFormat="1" applyFont="1" applyFill="1" applyBorder="1" applyAlignment="1">
      <alignment horizontal="left" vertical="center" wrapText="1"/>
    </xf>
    <xf numFmtId="0" fontId="36" fillId="0" borderId="8" xfId="0" applyFont="1" applyBorder="1" applyAlignment="1">
      <alignment vertical="center" wrapText="1"/>
    </xf>
    <xf numFmtId="15" fontId="2" fillId="0" borderId="19" xfId="0" applyNumberFormat="1" applyFont="1" applyBorder="1" applyAlignment="1">
      <alignment horizontal="left" vertical="center" wrapText="1"/>
    </xf>
    <xf numFmtId="0" fontId="2" fillId="0" borderId="19" xfId="0" applyFont="1" applyBorder="1" applyAlignment="1">
      <alignment vertical="center" wrapText="1"/>
    </xf>
    <xf numFmtId="15" fontId="2" fillId="11" borderId="20" xfId="0" applyNumberFormat="1" applyFont="1" applyFill="1" applyBorder="1" applyAlignment="1">
      <alignment horizontal="left" vertical="center" wrapText="1"/>
    </xf>
    <xf numFmtId="0" fontId="2" fillId="11" borderId="20" xfId="0" applyFont="1" applyFill="1" applyBorder="1" applyAlignment="1">
      <alignment vertical="center" wrapText="1"/>
    </xf>
    <xf numFmtId="0" fontId="2" fillId="11" borderId="21" xfId="0" applyFont="1" applyFill="1" applyBorder="1" applyAlignment="1">
      <alignment vertical="center" wrapText="1"/>
    </xf>
    <xf numFmtId="0" fontId="20" fillId="0" borderId="8" xfId="0" applyFont="1" applyBorder="1" applyAlignment="1">
      <alignment vertical="center" wrapText="1"/>
    </xf>
    <xf numFmtId="20" fontId="2" fillId="0" borderId="8" xfId="0" applyNumberFormat="1" applyFont="1" applyBorder="1" applyAlignment="1">
      <alignment vertical="center" wrapText="1"/>
    </xf>
    <xf numFmtId="20" fontId="2" fillId="15" borderId="3" xfId="0" applyNumberFormat="1"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vertical="center" wrapText="1"/>
    </xf>
    <xf numFmtId="15" fontId="2" fillId="15" borderId="8" xfId="0" applyNumberFormat="1" applyFont="1" applyFill="1" applyBorder="1" applyAlignment="1">
      <alignment horizontal="left" vertical="center" wrapText="1"/>
    </xf>
    <xf numFmtId="165" fontId="2" fillId="0" borderId="3" xfId="0" applyNumberFormat="1" applyFont="1" applyBorder="1" applyAlignment="1">
      <alignment horizontal="center" vertical="center" wrapText="1"/>
    </xf>
    <xf numFmtId="2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vertical="center" wrapText="1"/>
    </xf>
    <xf numFmtId="0" fontId="20" fillId="15" borderId="4"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11" fillId="0" borderId="0" xfId="1" applyAlignment="1">
      <alignment horizontal="left" vertical="center"/>
    </xf>
    <xf numFmtId="0" fontId="18" fillId="0" borderId="3" xfId="0" applyFont="1" applyBorder="1" applyAlignment="1">
      <alignment vertical="center" wrapText="1"/>
    </xf>
    <xf numFmtId="0" fontId="0" fillId="3" borderId="3" xfId="0" applyFill="1" applyBorder="1" applyAlignment="1">
      <alignment horizontal="left" vertical="center"/>
    </xf>
    <xf numFmtId="0" fontId="2" fillId="22" borderId="3" xfId="0" applyFont="1" applyFill="1" applyBorder="1" applyAlignment="1">
      <alignment horizontal="center" vertical="center" wrapText="1"/>
    </xf>
    <xf numFmtId="0" fontId="2" fillId="13" borderId="9" xfId="0" applyFont="1" applyFill="1" applyBorder="1" applyAlignment="1">
      <alignment horizontal="center" vertical="center"/>
    </xf>
    <xf numFmtId="0" fontId="2" fillId="23" borderId="3" xfId="0" applyFont="1" applyFill="1" applyBorder="1" applyAlignment="1">
      <alignment horizontal="center" vertical="center" wrapText="1"/>
    </xf>
    <xf numFmtId="0" fontId="1" fillId="9" borderId="8" xfId="0" applyFont="1" applyFill="1" applyBorder="1" applyAlignment="1">
      <alignment vertical="center" wrapText="1"/>
    </xf>
    <xf numFmtId="0" fontId="0" fillId="15" borderId="0" xfId="0" applyFill="1" applyAlignment="1">
      <alignment vertical="center"/>
    </xf>
    <xf numFmtId="0" fontId="0" fillId="15" borderId="0" xfId="0" applyFill="1" applyAlignment="1">
      <alignment vertical="center" wrapText="1"/>
    </xf>
    <xf numFmtId="0" fontId="0" fillId="0" borderId="0" xfId="0" applyAlignment="1">
      <alignment vertical="center"/>
    </xf>
    <xf numFmtId="0" fontId="0" fillId="0" borderId="0" xfId="0" applyAlignment="1">
      <alignment vertical="center" wrapText="1"/>
    </xf>
    <xf numFmtId="0" fontId="11" fillId="0" borderId="0" xfId="1" applyAlignment="1">
      <alignment vertical="center"/>
    </xf>
    <xf numFmtId="0" fontId="11" fillId="0" borderId="0" xfId="1" applyAlignment="1">
      <alignment vertical="center" wrapText="1"/>
    </xf>
    <xf numFmtId="15" fontId="2" fillId="4" borderId="8" xfId="0" applyNumberFormat="1" applyFont="1" applyFill="1" applyBorder="1" applyAlignment="1">
      <alignment horizontal="left" vertical="center" wrapText="1"/>
    </xf>
    <xf numFmtId="165" fontId="2" fillId="24" borderId="3" xfId="0" applyNumberFormat="1" applyFont="1" applyFill="1" applyBorder="1" applyAlignment="1">
      <alignment horizontal="center" vertical="center" wrapText="1"/>
    </xf>
    <xf numFmtId="20" fontId="2" fillId="24" borderId="3" xfId="0" applyNumberFormat="1" applyFont="1" applyFill="1" applyBorder="1" applyAlignment="1">
      <alignment horizontal="center" vertical="center" wrapText="1"/>
    </xf>
    <xf numFmtId="0" fontId="2" fillId="24" borderId="3" xfId="0" applyFont="1" applyFill="1" applyBorder="1" applyAlignment="1">
      <alignment horizontal="center" vertical="center" wrapText="1"/>
    </xf>
    <xf numFmtId="0" fontId="2" fillId="24" borderId="4" xfId="0" applyFont="1" applyFill="1" applyBorder="1" applyAlignment="1">
      <alignment vertical="center" wrapText="1"/>
    </xf>
    <xf numFmtId="0" fontId="2" fillId="24" borderId="8" xfId="0" applyFont="1" applyFill="1" applyBorder="1" applyAlignment="1">
      <alignment horizontal="center" vertical="center" wrapText="1"/>
    </xf>
    <xf numFmtId="15" fontId="2" fillId="24" borderId="8" xfId="0" applyNumberFormat="1" applyFont="1" applyFill="1" applyBorder="1" applyAlignment="1">
      <alignment horizontal="left" vertical="center" wrapText="1"/>
    </xf>
    <xf numFmtId="0" fontId="2" fillId="24" borderId="8" xfId="0" applyFont="1" applyFill="1" applyBorder="1" applyAlignment="1">
      <alignment vertical="center" wrapText="1"/>
    </xf>
    <xf numFmtId="0" fontId="2" fillId="24" borderId="0" xfId="0" applyFont="1" applyFill="1" applyAlignment="1">
      <alignment vertical="center" wrapText="1"/>
    </xf>
    <xf numFmtId="0" fontId="3" fillId="24" borderId="0" xfId="0" applyFont="1" applyFill="1" applyAlignment="1">
      <alignment vertical="center" wrapText="1"/>
    </xf>
    <xf numFmtId="0" fontId="1" fillId="24" borderId="8" xfId="0" applyFont="1" applyFill="1" applyBorder="1" applyAlignment="1">
      <alignment vertical="center" wrapText="1"/>
    </xf>
    <xf numFmtId="0" fontId="1" fillId="4" borderId="8" xfId="0" applyFont="1" applyFill="1" applyBorder="1" applyAlignment="1">
      <alignment vertical="center" wrapText="1"/>
    </xf>
    <xf numFmtId="20" fontId="19" fillId="24" borderId="3" xfId="0" applyNumberFormat="1" applyFont="1" applyFill="1" applyBorder="1" applyAlignment="1">
      <alignment horizontal="center" vertical="center" wrapText="1"/>
    </xf>
    <xf numFmtId="15" fontId="2" fillId="2" borderId="8" xfId="0" applyNumberFormat="1" applyFont="1" applyFill="1" applyBorder="1" applyAlignment="1">
      <alignment horizontal="left" vertical="center" wrapText="1"/>
    </xf>
    <xf numFmtId="0" fontId="1" fillId="2" borderId="8" xfId="0" applyFont="1" applyFill="1" applyBorder="1" applyAlignment="1">
      <alignment vertical="center" wrapText="1"/>
    </xf>
    <xf numFmtId="0" fontId="20" fillId="7" borderId="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12" borderId="8"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 fillId="9" borderId="8"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3" borderId="3" xfId="0" applyFill="1" applyBorder="1" applyAlignment="1">
      <alignment horizontal="left" vertical="center"/>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13" fillId="9" borderId="0" xfId="2" applyFont="1" applyFill="1" applyAlignment="1">
      <alignment horizontal="center" vertical="center"/>
    </xf>
    <xf numFmtId="0" fontId="14" fillId="9" borderId="0" xfId="2" applyFont="1" applyFill="1" applyAlignment="1">
      <alignment horizontal="left" vertical="center"/>
    </xf>
    <xf numFmtId="0" fontId="10" fillId="10" borderId="4" xfId="4" applyFont="1" applyFill="1" applyBorder="1" applyAlignment="1">
      <alignment horizontal="center" vertical="center"/>
    </xf>
    <xf numFmtId="0" fontId="10" fillId="10" borderId="5" xfId="4" applyFont="1" applyFill="1" applyBorder="1" applyAlignment="1">
      <alignment horizontal="center" vertical="center"/>
    </xf>
    <xf numFmtId="0" fontId="10" fillId="10" borderId="6" xfId="4" applyFont="1" applyFill="1" applyBorder="1" applyAlignment="1">
      <alignment horizontal="center" vertical="center"/>
    </xf>
    <xf numFmtId="16" fontId="12" fillId="9" borderId="4" xfId="2" applyNumberFormat="1" applyFill="1" applyBorder="1" applyAlignment="1">
      <alignment horizontal="center" wrapText="1"/>
    </xf>
    <xf numFmtId="16" fontId="12" fillId="9" borderId="5" xfId="2" applyNumberFormat="1" applyFill="1" applyBorder="1" applyAlignment="1">
      <alignment horizontal="center"/>
    </xf>
    <xf numFmtId="16" fontId="12" fillId="9" borderId="6" xfId="2" applyNumberFormat="1" applyFill="1" applyBorder="1" applyAlignment="1">
      <alignment horizontal="center"/>
    </xf>
    <xf numFmtId="0" fontId="0" fillId="0" borderId="3" xfId="0" applyBorder="1" applyAlignment="1">
      <alignment horizontal="left" vertical="center"/>
    </xf>
  </cellXfs>
  <cellStyles count="5">
    <cellStyle name="Hyperlink" xfId="1" builtinId="8"/>
    <cellStyle name="Hyperlink 2" xfId="3" xr:uid="{321001EC-ECB8-514E-ADB1-0034FF14C869}"/>
    <cellStyle name="Normal" xfId="0" builtinId="0"/>
    <cellStyle name="Normal 2" xfId="2" xr:uid="{FAA4153A-0C08-EE4C-B6B1-9EEA64BDF3B9}"/>
    <cellStyle name="Normal 7" xfId="4" xr:uid="{62A045BD-E3BE-6941-BB39-BD72BF72A7C1}"/>
  </cellStyles>
  <dxfs count="4">
    <dxf>
      <font>
        <color theme="0"/>
      </font>
      <fill>
        <patternFill>
          <bgColor rgb="FF731750"/>
        </patternFill>
      </fill>
    </dxf>
    <dxf>
      <font>
        <color theme="0"/>
      </font>
      <fill>
        <patternFill patternType="solid">
          <bgColor rgb="FF0D8384"/>
        </patternFill>
      </fill>
    </dxf>
    <dxf>
      <font>
        <color theme="0"/>
      </font>
      <fill>
        <patternFill>
          <bgColor rgb="FF731750"/>
        </patternFill>
      </fill>
    </dxf>
    <dxf>
      <font>
        <color theme="0"/>
      </font>
      <fill>
        <patternFill patternType="solid">
          <bgColor rgb="FF0D8384"/>
        </patternFill>
      </fill>
    </dxf>
  </dxfs>
  <tableStyles count="0" defaultTableStyle="TableStyleMedium2" defaultPivotStyle="PivotStyleLight16"/>
  <colors>
    <mruColors>
      <color rgb="FF0D8384"/>
      <color rgb="FF731750"/>
      <color rgb="FFFBFAFF"/>
      <color rgb="FFEDE8FF"/>
      <color rgb="FFFF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2.xml.rels><?xml version="1.0" encoding="UTF-8" standalone="yes"?>
<Relationships xmlns="http://schemas.openxmlformats.org/package/2006/relationships"><Relationship Id="rId3" Type="http://schemas.openxmlformats.org/officeDocument/2006/relationships/hyperlink" Target="mailto:pornprapat.leekijwatana@hyatt.com" TargetMode="External"/><Relationship Id="rId2" Type="http://schemas.openxmlformats.org/officeDocument/2006/relationships/hyperlink" Target="mailto:parinya.lukkanapiruk@sofitel.com" TargetMode="External"/><Relationship Id="rId1" Type="http://schemas.openxmlformats.org/officeDocument/2006/relationships/hyperlink" Target="mailto:sailee.nadkarni@sofitel.com" TargetMode="External"/><Relationship Id="rId5" Type="http://schemas.openxmlformats.org/officeDocument/2006/relationships/hyperlink" Target="mailto:stacey.george2@hilton.com" TargetMode="External"/><Relationship Id="rId4" Type="http://schemas.openxmlformats.org/officeDocument/2006/relationships/hyperlink" Target="mailto:Krittin.Sinsukpakdi@westi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auth.slido.com/eu1/api/latest/the-auth/user/lifecycle-process/shareable-link/init?token=73b97b140ff2fc7d7451cc24b8781494da8241e3362a18830149fd1087d5aad8" TargetMode="External"/><Relationship Id="rId3" Type="http://schemas.openxmlformats.org/officeDocument/2006/relationships/hyperlink" Target="mailto:SlidoTech01@wearebroadsword.com" TargetMode="External"/><Relationship Id="rId7" Type="http://schemas.openxmlformats.org/officeDocument/2006/relationships/hyperlink" Target="https://auth.slido.com/eu1/api/latest/the-auth/user/lifecycle-process/shareable-link/init?token=ea3b90988580c4c57a96b9efbf13a25a6c183c2f9511600adff24d58c5b0b33b" TargetMode="External"/><Relationship Id="rId12" Type="http://schemas.openxmlformats.org/officeDocument/2006/relationships/hyperlink" Target="https://auth.slido.com/eu1/api/latest/the-auth/user/lifecycle-process/shareable-link/init?token=b9a3a7cad89463e3b6b781c75b8633d2a026873d56ab5450d810fb1ebba18bc7" TargetMode="External"/><Relationship Id="rId2" Type="http://schemas.openxmlformats.org/officeDocument/2006/relationships/hyperlink" Target="mailto:SlidoTech02@wearebroadsword.com" TargetMode="External"/><Relationship Id="rId1" Type="http://schemas.openxmlformats.org/officeDocument/2006/relationships/hyperlink" Target="mailto:SlidoTech03@wearebroadsword.com" TargetMode="External"/><Relationship Id="rId6" Type="http://schemas.openxmlformats.org/officeDocument/2006/relationships/hyperlink" Target="https://auth.slido.com/eu1/api/latest/the-auth/user/lifecycle-process/shareable-link/init?token=b9a3a7cad89463e3b6b781c75b8633d2a026873d56ab5450d810fb1ebba18bc7" TargetMode="External"/><Relationship Id="rId11" Type="http://schemas.openxmlformats.org/officeDocument/2006/relationships/hyperlink" Target="https://bit.ly/SKOpresent2024" TargetMode="External"/><Relationship Id="rId5" Type="http://schemas.openxmlformats.org/officeDocument/2006/relationships/hyperlink" Target="mailto:SpotifyTech03@wearebroadsword.com" TargetMode="External"/><Relationship Id="rId10" Type="http://schemas.openxmlformats.org/officeDocument/2006/relationships/hyperlink" Target="mailto:spotifyTech01@wearebroadsword.com" TargetMode="External"/><Relationship Id="rId4" Type="http://schemas.openxmlformats.org/officeDocument/2006/relationships/hyperlink" Target="mailto:SpotifyTech02@wearebroadsword.com" TargetMode="External"/><Relationship Id="rId9" Type="http://schemas.openxmlformats.org/officeDocument/2006/relationships/hyperlink" Target="https://auth.slido.com/eu1/api/latest/the-auth/user/lifecycle-process/shareable-link/init?token=788c95a21df48a0e61cebe1db63c687c70da0dd50c468163426f3f2f772772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446EE-E12B-D147-9CF2-44843ACC960A}">
  <dimension ref="A1:J84"/>
  <sheetViews>
    <sheetView zoomScale="107" zoomScaleNormal="148" workbookViewId="0">
      <pane ySplit="1" topLeftCell="A36" activePane="bottomLeft" state="frozen"/>
      <selection pane="bottomLeft" activeCell="B36" sqref="B36"/>
    </sheetView>
  </sheetViews>
  <sheetFormatPr baseColWidth="10" defaultColWidth="10.83203125" defaultRowHeight="21" customHeight="1"/>
  <cols>
    <col min="1" max="1" width="27.5" style="92" customWidth="1"/>
    <col min="2" max="3" width="9.83203125" style="91" customWidth="1"/>
    <col min="4" max="4" width="18" style="91" customWidth="1"/>
    <col min="5" max="5" width="64" style="90" customWidth="1"/>
    <col min="6" max="6" width="14.83203125" style="91" customWidth="1"/>
    <col min="7" max="7" width="36.5" style="233" customWidth="1"/>
    <col min="8" max="8" width="27.33203125" style="91" customWidth="1"/>
    <col min="9" max="9" width="38.5" style="90" customWidth="1"/>
    <col min="10" max="16384" width="10.83203125" style="90"/>
  </cols>
  <sheetData>
    <row r="1" spans="1:10" ht="21" customHeight="1">
      <c r="A1" s="87" t="s">
        <v>0</v>
      </c>
      <c r="B1" s="88" t="s">
        <v>1</v>
      </c>
      <c r="C1" s="88" t="s">
        <v>2</v>
      </c>
      <c r="D1" s="88" t="s">
        <v>3</v>
      </c>
      <c r="E1" s="89" t="s">
        <v>4</v>
      </c>
      <c r="F1" s="94" t="s">
        <v>5</v>
      </c>
      <c r="G1" s="226" t="s">
        <v>6</v>
      </c>
      <c r="H1" s="94" t="s">
        <v>7</v>
      </c>
      <c r="I1" s="95" t="s">
        <v>8</v>
      </c>
      <c r="J1" s="116"/>
    </row>
    <row r="2" spans="1:10" ht="21" customHeight="1">
      <c r="A2" s="117"/>
      <c r="B2" s="118"/>
      <c r="C2" s="118"/>
      <c r="D2" s="118"/>
      <c r="E2" s="119"/>
      <c r="F2" s="120"/>
      <c r="G2" s="227"/>
      <c r="H2" s="120"/>
      <c r="I2" s="121"/>
      <c r="J2" s="116"/>
    </row>
    <row r="3" spans="1:10" s="224" customFormat="1" ht="21" customHeight="1">
      <c r="A3" s="218" t="s">
        <v>9</v>
      </c>
      <c r="B3" s="219"/>
      <c r="C3" s="219"/>
      <c r="D3" s="219"/>
      <c r="E3" s="220"/>
      <c r="F3" s="221"/>
      <c r="G3" s="228"/>
      <c r="H3" s="221"/>
      <c r="I3" s="222"/>
      <c r="J3" s="223"/>
    </row>
    <row r="4" spans="1:10" s="93" customFormat="1" ht="21" customHeight="1">
      <c r="A4" s="125">
        <v>44961</v>
      </c>
      <c r="B4" s="126">
        <v>0.375</v>
      </c>
      <c r="C4" s="126">
        <v>0.75</v>
      </c>
      <c r="D4" s="111"/>
      <c r="E4" s="127" t="s">
        <v>10</v>
      </c>
      <c r="F4" s="122"/>
      <c r="G4" s="229"/>
      <c r="H4" s="122"/>
      <c r="I4" s="123"/>
      <c r="J4" s="124"/>
    </row>
    <row r="5" spans="1:10" ht="21" customHeight="1">
      <c r="A5" s="128">
        <v>45327</v>
      </c>
      <c r="B5" s="129">
        <v>0.375</v>
      </c>
      <c r="C5" s="129">
        <v>0.66666666666666663</v>
      </c>
      <c r="D5" s="130" t="s">
        <v>11</v>
      </c>
      <c r="E5" s="131" t="s">
        <v>12</v>
      </c>
      <c r="F5" s="120"/>
      <c r="G5" s="230"/>
      <c r="H5" s="132"/>
      <c r="I5" s="132"/>
      <c r="J5" s="133"/>
    </row>
    <row r="6" spans="1:10" ht="21" customHeight="1">
      <c r="A6" s="128">
        <v>45327</v>
      </c>
      <c r="B6" s="129">
        <v>0.66666666666666663</v>
      </c>
      <c r="C6" s="129">
        <v>0.79166666666666663</v>
      </c>
      <c r="D6" s="130" t="s">
        <v>11</v>
      </c>
      <c r="E6" s="131" t="s">
        <v>13</v>
      </c>
      <c r="F6" s="120"/>
      <c r="G6" s="230"/>
      <c r="H6" s="132"/>
      <c r="I6" s="132"/>
      <c r="J6" s="133"/>
    </row>
    <row r="7" spans="1:10" s="224" customFormat="1" ht="21" customHeight="1">
      <c r="A7" s="218" t="s">
        <v>14</v>
      </c>
      <c r="B7" s="219"/>
      <c r="C7" s="219"/>
      <c r="D7" s="219"/>
      <c r="E7" s="220"/>
      <c r="F7" s="221"/>
      <c r="G7" s="228"/>
      <c r="H7" s="221"/>
      <c r="I7" s="222"/>
      <c r="J7" s="223"/>
    </row>
    <row r="8" spans="1:10" ht="112">
      <c r="A8" s="128">
        <v>45328</v>
      </c>
      <c r="B8" s="129">
        <v>0.33333333333333331</v>
      </c>
      <c r="C8" s="129">
        <v>0.41666666666666669</v>
      </c>
      <c r="D8" s="130" t="s">
        <v>15</v>
      </c>
      <c r="E8" s="131" t="s">
        <v>16</v>
      </c>
      <c r="F8" s="120"/>
      <c r="G8" s="234" t="s">
        <v>17</v>
      </c>
      <c r="H8" s="225" t="s">
        <v>18</v>
      </c>
      <c r="I8" s="132"/>
      <c r="J8" s="133"/>
    </row>
    <row r="9" spans="1:10" ht="21" customHeight="1">
      <c r="A9" s="128"/>
      <c r="B9" s="129">
        <v>0.375</v>
      </c>
      <c r="C9" s="129">
        <v>0.41666666666666669</v>
      </c>
      <c r="D9" s="130" t="s">
        <v>19</v>
      </c>
      <c r="E9" s="131" t="s">
        <v>20</v>
      </c>
      <c r="F9" s="120"/>
      <c r="G9" s="230"/>
      <c r="H9" s="132"/>
      <c r="I9" s="132"/>
      <c r="J9" s="133"/>
    </row>
    <row r="10" spans="1:10" ht="21" customHeight="1">
      <c r="A10" s="128"/>
      <c r="B10" s="129">
        <f>C9</f>
        <v>0.41666666666666669</v>
      </c>
      <c r="C10" s="129">
        <v>0.54166666666666663</v>
      </c>
      <c r="D10" s="130" t="s">
        <v>19</v>
      </c>
      <c r="E10" s="131" t="s">
        <v>21</v>
      </c>
      <c r="F10" s="120"/>
      <c r="G10" s="230"/>
      <c r="H10" s="132"/>
      <c r="I10" s="132"/>
      <c r="J10" s="133"/>
    </row>
    <row r="11" spans="1:10" ht="21" customHeight="1">
      <c r="A11" s="214"/>
      <c r="B11" s="215">
        <f>C10</f>
        <v>0.54166666666666663</v>
      </c>
      <c r="C11" s="215">
        <v>0.58333333333333337</v>
      </c>
      <c r="D11" s="216" t="s">
        <v>19</v>
      </c>
      <c r="E11" s="217" t="s">
        <v>22</v>
      </c>
      <c r="F11" s="120"/>
      <c r="G11" s="230"/>
      <c r="H11" s="132"/>
      <c r="I11" s="132"/>
      <c r="J11" s="133"/>
    </row>
    <row r="12" spans="1:10" ht="21" customHeight="1">
      <c r="A12" s="128"/>
      <c r="B12" s="129">
        <v>0.58333333333333337</v>
      </c>
      <c r="C12" s="129">
        <v>0.75</v>
      </c>
      <c r="D12" s="130" t="s">
        <v>19</v>
      </c>
      <c r="E12" s="131" t="s">
        <v>23</v>
      </c>
      <c r="F12" s="132"/>
      <c r="G12" s="231"/>
      <c r="H12" s="132"/>
      <c r="I12" s="132"/>
      <c r="J12" s="133"/>
    </row>
    <row r="13" spans="1:10" ht="21" customHeight="1">
      <c r="A13" s="214"/>
      <c r="B13" s="215">
        <v>0.75</v>
      </c>
      <c r="C13" s="215">
        <v>0.79166666666666663</v>
      </c>
      <c r="D13" s="216" t="s">
        <v>19</v>
      </c>
      <c r="E13" s="217" t="s">
        <v>24</v>
      </c>
      <c r="F13" s="132"/>
      <c r="G13" s="231"/>
      <c r="H13" s="132"/>
      <c r="I13" s="132"/>
      <c r="J13" s="133"/>
    </row>
    <row r="14" spans="1:10" ht="21" customHeight="1">
      <c r="A14" s="128"/>
      <c r="B14" s="129">
        <v>0.79166666666666663</v>
      </c>
      <c r="C14" s="129">
        <v>0.99930555555555556</v>
      </c>
      <c r="D14" s="130" t="s">
        <v>19</v>
      </c>
      <c r="E14" s="131" t="s">
        <v>25</v>
      </c>
      <c r="F14" s="132"/>
      <c r="G14" s="231"/>
      <c r="H14" s="132"/>
      <c r="I14" s="132"/>
      <c r="J14" s="133"/>
    </row>
    <row r="15" spans="1:10" ht="21" customHeight="1">
      <c r="A15" s="214"/>
      <c r="B15" s="215">
        <v>0</v>
      </c>
      <c r="C15" s="215">
        <v>0.125</v>
      </c>
      <c r="D15" s="216" t="s">
        <v>19</v>
      </c>
      <c r="E15" s="217" t="s">
        <v>26</v>
      </c>
      <c r="F15" s="132"/>
      <c r="G15" s="231"/>
      <c r="H15" s="132"/>
      <c r="I15" s="132"/>
      <c r="J15" s="133"/>
    </row>
    <row r="16" spans="1:10" s="91" customFormat="1" ht="31" customHeight="1">
      <c r="A16" s="128">
        <v>45329</v>
      </c>
      <c r="B16" s="129">
        <v>0.29166666666666669</v>
      </c>
      <c r="C16" s="129">
        <v>0.32291666666666669</v>
      </c>
      <c r="D16" s="130" t="s">
        <v>27</v>
      </c>
      <c r="E16" s="272" t="s">
        <v>28</v>
      </c>
      <c r="F16" s="132"/>
      <c r="G16" s="231"/>
      <c r="H16" s="132"/>
      <c r="I16" s="132"/>
      <c r="J16" s="133"/>
    </row>
    <row r="17" spans="1:10" s="91" customFormat="1" ht="31" customHeight="1">
      <c r="A17" s="128">
        <v>45329</v>
      </c>
      <c r="B17" s="129">
        <v>0.32291666666666669</v>
      </c>
      <c r="C17" s="129">
        <v>0.35416666666666669</v>
      </c>
      <c r="D17" s="130" t="s">
        <v>29</v>
      </c>
      <c r="E17" s="131" t="s">
        <v>30</v>
      </c>
      <c r="F17" s="132"/>
      <c r="G17" s="231"/>
      <c r="H17" s="132"/>
      <c r="I17" s="132"/>
      <c r="J17" s="133"/>
    </row>
    <row r="18" spans="1:10" s="91" customFormat="1" ht="31" customHeight="1">
      <c r="A18" s="128"/>
      <c r="B18" s="129">
        <v>0.35416666666666669</v>
      </c>
      <c r="C18" s="129">
        <v>0.36805555555555558</v>
      </c>
      <c r="D18" s="130" t="s">
        <v>29</v>
      </c>
      <c r="E18" s="131" t="s">
        <v>31</v>
      </c>
      <c r="F18" s="132"/>
      <c r="G18" s="231"/>
      <c r="H18" s="132"/>
      <c r="I18" s="132"/>
      <c r="J18" s="133"/>
    </row>
    <row r="19" spans="1:10" s="91" customFormat="1" ht="31" customHeight="1">
      <c r="A19" s="128"/>
      <c r="B19" s="129">
        <v>0.36805555555555558</v>
      </c>
      <c r="C19" s="129">
        <v>0.375</v>
      </c>
      <c r="D19" s="130" t="s">
        <v>29</v>
      </c>
      <c r="E19" s="131" t="s">
        <v>32</v>
      </c>
      <c r="F19" s="132"/>
      <c r="G19" s="231"/>
      <c r="H19" s="132"/>
      <c r="I19" s="132"/>
      <c r="J19" s="133"/>
    </row>
    <row r="20" spans="1:10" s="91" customFormat="1" ht="31" customHeight="1">
      <c r="A20" s="128"/>
      <c r="B20" s="129">
        <v>0.375</v>
      </c>
      <c r="C20" s="129">
        <v>0.72916666666666663</v>
      </c>
      <c r="D20" s="130" t="s">
        <v>33</v>
      </c>
      <c r="E20" s="131" t="s">
        <v>34</v>
      </c>
      <c r="F20" s="132"/>
      <c r="G20" s="231"/>
      <c r="H20" s="132"/>
      <c r="I20" s="132"/>
      <c r="J20" s="133"/>
    </row>
    <row r="21" spans="1:10" ht="31" customHeight="1">
      <c r="A21" s="128"/>
      <c r="B21" s="129">
        <v>0.375</v>
      </c>
      <c r="C21" s="129">
        <v>0.72916666666666663</v>
      </c>
      <c r="D21" s="130" t="s">
        <v>27</v>
      </c>
      <c r="E21" s="131" t="s">
        <v>34</v>
      </c>
      <c r="F21" s="132"/>
      <c r="G21" s="231"/>
      <c r="H21" s="132"/>
      <c r="I21" s="132"/>
      <c r="J21" s="133"/>
    </row>
    <row r="22" spans="1:10" ht="21" customHeight="1">
      <c r="A22" s="128"/>
      <c r="B22" s="129">
        <v>0.375</v>
      </c>
      <c r="C22" s="129">
        <v>0.72916666666666663</v>
      </c>
      <c r="D22" s="130" t="s">
        <v>35</v>
      </c>
      <c r="E22" s="131" t="s">
        <v>34</v>
      </c>
      <c r="F22" s="132"/>
      <c r="G22" s="231"/>
      <c r="H22" s="132"/>
      <c r="I22" s="132"/>
      <c r="J22" s="133"/>
    </row>
    <row r="23" spans="1:10" ht="21" customHeight="1">
      <c r="A23" s="214"/>
      <c r="B23" s="215">
        <v>0.75</v>
      </c>
      <c r="C23" s="215">
        <v>0.79166666666666663</v>
      </c>
      <c r="D23" s="216" t="s">
        <v>19</v>
      </c>
      <c r="E23" s="217" t="s">
        <v>36</v>
      </c>
      <c r="F23" s="132"/>
      <c r="G23" s="231"/>
      <c r="H23" s="132"/>
      <c r="I23" s="132"/>
      <c r="J23" s="133"/>
    </row>
    <row r="24" spans="1:10" ht="21" customHeight="1">
      <c r="A24" s="128"/>
      <c r="B24" s="129">
        <v>0.79166666666666663</v>
      </c>
      <c r="C24" s="129">
        <v>8.3333333333333329E-2</v>
      </c>
      <c r="D24" s="130" t="s">
        <v>19</v>
      </c>
      <c r="E24" s="131" t="s">
        <v>37</v>
      </c>
      <c r="F24" s="132"/>
      <c r="G24" s="231"/>
      <c r="H24" s="132"/>
      <c r="I24" s="132"/>
      <c r="J24" s="133"/>
    </row>
    <row r="25" spans="1:10" ht="21" customHeight="1">
      <c r="A25" s="214"/>
      <c r="B25" s="215">
        <v>8.3333333333333329E-2</v>
      </c>
      <c r="C25" s="215">
        <v>0.16666666666666666</v>
      </c>
      <c r="D25" s="216" t="s">
        <v>19</v>
      </c>
      <c r="E25" s="217" t="s">
        <v>38</v>
      </c>
      <c r="F25" s="132"/>
      <c r="G25" s="231"/>
      <c r="H25" s="132"/>
      <c r="I25" s="132"/>
      <c r="J25" s="133"/>
    </row>
    <row r="26" spans="1:10" s="91" customFormat="1" ht="48">
      <c r="A26" s="128">
        <v>45330</v>
      </c>
      <c r="B26" s="129">
        <v>0.32291666666666669</v>
      </c>
      <c r="C26" s="129">
        <v>0.54166666666666663</v>
      </c>
      <c r="D26" s="130" t="s">
        <v>39</v>
      </c>
      <c r="E26" s="131" t="s">
        <v>40</v>
      </c>
      <c r="F26" s="132"/>
      <c r="G26" s="231"/>
      <c r="H26" s="132"/>
      <c r="I26" s="132"/>
      <c r="J26" s="133"/>
    </row>
    <row r="27" spans="1:10" ht="21" customHeight="1">
      <c r="A27" s="128"/>
      <c r="B27" s="129">
        <v>0.54166666666666663</v>
      </c>
      <c r="C27" s="129">
        <v>0.75</v>
      </c>
      <c r="D27" s="130" t="s">
        <v>29</v>
      </c>
      <c r="E27" s="131" t="s">
        <v>41</v>
      </c>
      <c r="F27" s="132"/>
      <c r="G27" s="231"/>
      <c r="H27" s="132"/>
      <c r="I27" s="132"/>
      <c r="J27" s="133"/>
    </row>
    <row r="28" spans="1:10" ht="21" customHeight="1">
      <c r="A28" s="125">
        <v>45331</v>
      </c>
      <c r="B28" s="126"/>
      <c r="C28" s="126"/>
      <c r="D28" s="111"/>
      <c r="E28" s="127" t="s">
        <v>42</v>
      </c>
      <c r="F28" s="120"/>
      <c r="G28" s="227"/>
      <c r="H28" s="120"/>
      <c r="I28" s="121"/>
      <c r="J28" s="116"/>
    </row>
    <row r="29" spans="1:10" s="224" customFormat="1" ht="21" customHeight="1">
      <c r="A29" s="218" t="s">
        <v>43</v>
      </c>
      <c r="B29" s="219"/>
      <c r="C29" s="219"/>
      <c r="D29" s="219"/>
      <c r="E29" s="220"/>
      <c r="F29" s="221"/>
      <c r="G29" s="228"/>
      <c r="H29" s="221"/>
      <c r="I29" s="222"/>
      <c r="J29" s="223"/>
    </row>
    <row r="30" spans="1:10" ht="21" customHeight="1">
      <c r="A30" s="125">
        <v>45332</v>
      </c>
      <c r="B30" s="126"/>
      <c r="C30" s="126"/>
      <c r="D30" s="111"/>
      <c r="E30" s="127" t="s">
        <v>44</v>
      </c>
      <c r="F30" s="120"/>
      <c r="G30" s="227"/>
      <c r="H30" s="120"/>
      <c r="I30" s="121"/>
      <c r="J30" s="116"/>
    </row>
    <row r="31" spans="1:10" ht="21" customHeight="1">
      <c r="A31" s="134">
        <v>45333</v>
      </c>
      <c r="B31" s="135">
        <v>0.58333333333333337</v>
      </c>
      <c r="C31" s="135">
        <v>0.75</v>
      </c>
      <c r="D31" s="136" t="s">
        <v>45</v>
      </c>
      <c r="E31" s="137" t="s">
        <v>46</v>
      </c>
      <c r="F31" s="120" t="s">
        <v>45</v>
      </c>
      <c r="G31" s="230"/>
      <c r="H31" s="132"/>
      <c r="I31" s="132"/>
      <c r="J31" s="133"/>
    </row>
    <row r="32" spans="1:10" ht="21" customHeight="1">
      <c r="A32" s="134"/>
      <c r="B32" s="135">
        <v>0.75</v>
      </c>
      <c r="C32" s="135">
        <v>0.95833333333333337</v>
      </c>
      <c r="D32" s="136" t="s">
        <v>45</v>
      </c>
      <c r="E32" s="137" t="s">
        <v>47</v>
      </c>
      <c r="F32" s="120" t="s">
        <v>45</v>
      </c>
      <c r="G32" s="230"/>
      <c r="H32" s="132"/>
      <c r="I32" s="132"/>
      <c r="J32" s="133"/>
    </row>
    <row r="33" spans="1:10" ht="21" customHeight="1">
      <c r="A33" s="134"/>
      <c r="B33" s="135">
        <v>0.95833333333333337</v>
      </c>
      <c r="C33" s="135">
        <v>4.1666666666666664E-2</v>
      </c>
      <c r="D33" s="136" t="s">
        <v>45</v>
      </c>
      <c r="E33" s="137" t="s">
        <v>48</v>
      </c>
      <c r="F33" s="120" t="s">
        <v>45</v>
      </c>
      <c r="G33" s="230"/>
      <c r="H33" s="132"/>
      <c r="I33" s="132"/>
      <c r="J33" s="133"/>
    </row>
    <row r="34" spans="1:10" ht="21" customHeight="1">
      <c r="A34" s="134"/>
      <c r="B34" s="135">
        <v>0.375</v>
      </c>
      <c r="C34" s="135">
        <v>0.79166666666666663</v>
      </c>
      <c r="D34" s="136" t="s">
        <v>11</v>
      </c>
      <c r="E34" s="137" t="s">
        <v>49</v>
      </c>
      <c r="F34" s="120" t="s">
        <v>50</v>
      </c>
      <c r="G34" s="230"/>
      <c r="H34" s="132"/>
      <c r="I34" s="132"/>
      <c r="J34" s="133"/>
    </row>
    <row r="35" spans="1:10" ht="21" customHeight="1">
      <c r="A35" s="138">
        <v>45334</v>
      </c>
      <c r="B35" s="139">
        <v>0.375</v>
      </c>
      <c r="C35" s="139">
        <v>0.45833333333333331</v>
      </c>
      <c r="D35" s="140" t="s">
        <v>51</v>
      </c>
      <c r="E35" s="141" t="s">
        <v>16</v>
      </c>
      <c r="F35" s="120"/>
      <c r="G35" s="230"/>
      <c r="H35" s="132"/>
      <c r="I35" s="132"/>
      <c r="J35" s="133"/>
    </row>
    <row r="36" spans="1:10" ht="21" customHeight="1">
      <c r="A36" s="138"/>
      <c r="B36" s="139">
        <v>0.5</v>
      </c>
      <c r="C36" s="139">
        <v>0.75</v>
      </c>
      <c r="D36" s="140" t="s">
        <v>52</v>
      </c>
      <c r="E36" s="141" t="s">
        <v>23</v>
      </c>
      <c r="F36" s="132"/>
      <c r="G36" s="231"/>
      <c r="H36" s="132"/>
      <c r="I36" s="132"/>
      <c r="J36" s="133"/>
    </row>
    <row r="37" spans="1:10" ht="21" customHeight="1">
      <c r="A37" s="138"/>
      <c r="B37" s="139">
        <v>0.79166666666666663</v>
      </c>
      <c r="C37" s="139">
        <v>0.99930555555555556</v>
      </c>
      <c r="D37" s="140" t="s">
        <v>52</v>
      </c>
      <c r="E37" s="141" t="s">
        <v>25</v>
      </c>
      <c r="F37" s="132"/>
      <c r="G37" s="231"/>
      <c r="H37" s="132"/>
      <c r="I37" s="132"/>
      <c r="J37" s="133"/>
    </row>
    <row r="38" spans="1:10" s="91" customFormat="1" ht="31" customHeight="1">
      <c r="A38" s="134">
        <v>45335</v>
      </c>
      <c r="B38" s="135">
        <v>0.29166666666666669</v>
      </c>
      <c r="C38" s="135">
        <v>0.75</v>
      </c>
      <c r="D38" s="136" t="s">
        <v>53</v>
      </c>
      <c r="E38" s="137" t="s">
        <v>34</v>
      </c>
      <c r="F38" s="132"/>
      <c r="G38" s="231"/>
      <c r="H38" s="132"/>
      <c r="I38" s="132"/>
      <c r="J38" s="133"/>
    </row>
    <row r="39" spans="1:10" ht="31" customHeight="1">
      <c r="A39" s="134"/>
      <c r="B39" s="135">
        <v>0.29166666666666669</v>
      </c>
      <c r="C39" s="135">
        <v>0.75</v>
      </c>
      <c r="D39" s="136" t="s">
        <v>53</v>
      </c>
      <c r="E39" s="137" t="s">
        <v>34</v>
      </c>
      <c r="F39" s="132"/>
      <c r="G39" s="231"/>
      <c r="H39" s="132"/>
      <c r="I39" s="132"/>
      <c r="J39" s="133"/>
    </row>
    <row r="40" spans="1:10" ht="21" customHeight="1">
      <c r="A40" s="134"/>
      <c r="B40" s="135">
        <v>0.29166666666666669</v>
      </c>
      <c r="C40" s="135">
        <v>0.72916666666666663</v>
      </c>
      <c r="D40" s="136" t="s">
        <v>51</v>
      </c>
      <c r="E40" s="137" t="s">
        <v>34</v>
      </c>
      <c r="F40" s="132"/>
      <c r="G40" s="231"/>
      <c r="H40" s="132"/>
      <c r="I40" s="132"/>
      <c r="J40" s="133"/>
    </row>
    <row r="41" spans="1:10" ht="29" customHeight="1">
      <c r="A41" s="134"/>
      <c r="B41" s="135">
        <v>0.625</v>
      </c>
      <c r="C41" s="135">
        <v>0.8125</v>
      </c>
      <c r="D41" s="136" t="s">
        <v>54</v>
      </c>
      <c r="E41" s="137" t="s">
        <v>55</v>
      </c>
      <c r="F41" s="132"/>
      <c r="G41" s="231"/>
      <c r="H41" s="132"/>
      <c r="I41" s="132"/>
      <c r="J41" s="133"/>
    </row>
    <row r="42" spans="1:10" ht="21" customHeight="1">
      <c r="A42" s="134"/>
      <c r="B42" s="135">
        <v>0.75</v>
      </c>
      <c r="C42" s="135">
        <v>0.79166666666666663</v>
      </c>
      <c r="D42" s="136" t="s">
        <v>52</v>
      </c>
      <c r="E42" s="137" t="s">
        <v>56</v>
      </c>
      <c r="F42" s="132"/>
      <c r="G42" s="231"/>
      <c r="H42" s="132"/>
      <c r="I42" s="132"/>
      <c r="J42" s="133"/>
    </row>
    <row r="43" spans="1:10" ht="21" customHeight="1">
      <c r="A43" s="134"/>
      <c r="B43" s="135">
        <v>0.79166666666666663</v>
      </c>
      <c r="C43" s="135">
        <v>8.3333333333333329E-2</v>
      </c>
      <c r="D43" s="136" t="s">
        <v>52</v>
      </c>
      <c r="E43" s="137" t="s">
        <v>57</v>
      </c>
      <c r="F43" s="132"/>
      <c r="G43" s="231"/>
      <c r="H43" s="132"/>
      <c r="I43" s="132"/>
      <c r="J43" s="133"/>
    </row>
    <row r="44" spans="1:10" ht="21" customHeight="1">
      <c r="A44" s="134"/>
      <c r="B44" s="135">
        <v>8.3333333333333329E-2</v>
      </c>
      <c r="C44" s="135">
        <v>0.16666666666666666</v>
      </c>
      <c r="D44" s="136" t="s">
        <v>52</v>
      </c>
      <c r="E44" s="137" t="s">
        <v>38</v>
      </c>
      <c r="F44" s="132"/>
      <c r="G44" s="231"/>
      <c r="H44" s="132"/>
      <c r="I44" s="132"/>
      <c r="J44" s="133"/>
    </row>
    <row r="45" spans="1:10" s="91" customFormat="1" ht="48">
      <c r="A45" s="138">
        <v>45336</v>
      </c>
      <c r="B45" s="139">
        <v>0.29166666666666669</v>
      </c>
      <c r="C45" s="139">
        <v>0.54166666666666663</v>
      </c>
      <c r="D45" s="140" t="s">
        <v>58</v>
      </c>
      <c r="E45" s="141" t="s">
        <v>40</v>
      </c>
      <c r="F45" s="132"/>
      <c r="G45" s="231"/>
      <c r="H45" s="132"/>
      <c r="I45" s="132"/>
      <c r="J45" s="133"/>
    </row>
    <row r="46" spans="1:10" ht="21" customHeight="1">
      <c r="A46" s="138"/>
      <c r="B46" s="139">
        <v>0.54166666666666663</v>
      </c>
      <c r="C46" s="139">
        <v>0.75</v>
      </c>
      <c r="D46" s="140" t="s">
        <v>29</v>
      </c>
      <c r="E46" s="141" t="s">
        <v>41</v>
      </c>
      <c r="F46" s="132"/>
      <c r="G46" s="231"/>
      <c r="H46" s="132"/>
      <c r="I46" s="132"/>
      <c r="J46" s="133"/>
    </row>
    <row r="47" spans="1:10" s="91" customFormat="1" ht="21" customHeight="1">
      <c r="A47" s="125">
        <v>45337</v>
      </c>
      <c r="B47" s="126"/>
      <c r="C47" s="126"/>
      <c r="D47" s="111"/>
      <c r="E47" s="127" t="s">
        <v>59</v>
      </c>
      <c r="F47" s="132"/>
      <c r="G47" s="231"/>
      <c r="H47" s="132"/>
      <c r="I47" s="132"/>
      <c r="J47" s="133"/>
    </row>
    <row r="48" spans="1:10" s="91" customFormat="1" ht="21" customHeight="1">
      <c r="A48" s="125">
        <v>45338</v>
      </c>
      <c r="B48" s="126"/>
      <c r="C48" s="126"/>
      <c r="D48" s="111"/>
      <c r="E48" s="127" t="s">
        <v>60</v>
      </c>
      <c r="F48" s="132"/>
      <c r="G48" s="231"/>
      <c r="H48" s="132"/>
      <c r="I48" s="132"/>
      <c r="J48" s="133"/>
    </row>
    <row r="49" spans="1:10" s="91" customFormat="1" ht="21" customHeight="1">
      <c r="A49" s="134" t="s">
        <v>61</v>
      </c>
      <c r="B49" s="135"/>
      <c r="C49" s="135"/>
      <c r="D49" s="136"/>
      <c r="E49" s="137"/>
      <c r="F49" s="132"/>
      <c r="G49" s="231"/>
      <c r="H49" s="132"/>
      <c r="I49" s="132"/>
      <c r="J49" s="133"/>
    </row>
    <row r="50" spans="1:10" s="91" customFormat="1" ht="21" customHeight="1">
      <c r="A50" s="134"/>
      <c r="B50" s="135"/>
      <c r="C50" s="135"/>
      <c r="D50" s="136"/>
      <c r="E50" s="137"/>
      <c r="F50" s="132"/>
      <c r="G50" s="231"/>
      <c r="H50" s="132"/>
      <c r="I50" s="132"/>
      <c r="J50" s="133"/>
    </row>
    <row r="51" spans="1:10" s="91" customFormat="1" ht="21" customHeight="1">
      <c r="A51" s="125">
        <v>45345</v>
      </c>
      <c r="B51" s="126"/>
      <c r="C51" s="126"/>
      <c r="D51" s="111"/>
      <c r="E51" s="127" t="s">
        <v>62</v>
      </c>
      <c r="F51" s="132"/>
      <c r="G51" s="231"/>
      <c r="H51" s="132"/>
      <c r="I51" s="132"/>
      <c r="J51" s="133"/>
    </row>
    <row r="52" spans="1:10" s="91" customFormat="1" ht="21" customHeight="1">
      <c r="A52" s="125">
        <v>45346</v>
      </c>
      <c r="B52" s="126"/>
      <c r="C52" s="126"/>
      <c r="D52" s="111"/>
      <c r="E52" s="127" t="s">
        <v>63</v>
      </c>
      <c r="F52" s="132"/>
      <c r="G52" s="231"/>
      <c r="H52" s="132"/>
      <c r="I52" s="132"/>
      <c r="J52" s="133"/>
    </row>
    <row r="53" spans="1:10" s="224" customFormat="1" ht="21" customHeight="1">
      <c r="A53" s="218" t="s">
        <v>64</v>
      </c>
      <c r="B53" s="219"/>
      <c r="C53" s="219"/>
      <c r="D53" s="219"/>
      <c r="E53" s="220"/>
      <c r="F53" s="221"/>
      <c r="G53" s="228"/>
      <c r="H53" s="221"/>
      <c r="I53" s="222"/>
      <c r="J53" s="223"/>
    </row>
    <row r="54" spans="1:10" s="91" customFormat="1" ht="21" customHeight="1">
      <c r="A54" s="125">
        <v>45347</v>
      </c>
      <c r="B54" s="126"/>
      <c r="C54" s="126"/>
      <c r="D54" s="111"/>
      <c r="E54" s="127" t="s">
        <v>44</v>
      </c>
      <c r="F54" s="132"/>
      <c r="G54" s="231"/>
      <c r="H54" s="132"/>
      <c r="I54" s="132"/>
      <c r="J54" s="133"/>
    </row>
    <row r="55" spans="1:10" ht="21" customHeight="1">
      <c r="A55" s="128">
        <v>45348</v>
      </c>
      <c r="B55" s="129">
        <v>0.375</v>
      </c>
      <c r="C55" s="129">
        <v>0.66666666666666663</v>
      </c>
      <c r="D55" s="130" t="s">
        <v>11</v>
      </c>
      <c r="E55" s="131" t="s">
        <v>12</v>
      </c>
      <c r="F55" s="120"/>
      <c r="G55" s="230"/>
      <c r="H55" s="132"/>
      <c r="I55" s="132"/>
      <c r="J55" s="133"/>
    </row>
    <row r="56" spans="1:10" ht="21" customHeight="1">
      <c r="A56" s="128">
        <v>45348</v>
      </c>
      <c r="B56" s="129">
        <v>0.66666666666666663</v>
      </c>
      <c r="C56" s="129">
        <v>0.79166666666666663</v>
      </c>
      <c r="D56" s="130" t="s">
        <v>11</v>
      </c>
      <c r="E56" s="131" t="s">
        <v>13</v>
      </c>
      <c r="F56" s="120"/>
      <c r="G56" s="230"/>
      <c r="H56" s="132"/>
      <c r="I56" s="132"/>
      <c r="J56" s="133"/>
    </row>
    <row r="57" spans="1:10" ht="21" customHeight="1">
      <c r="A57" s="128">
        <v>45349</v>
      </c>
      <c r="B57" s="129">
        <v>0.29166666666666669</v>
      </c>
      <c r="C57" s="129">
        <v>0.45833333333333331</v>
      </c>
      <c r="D57" s="130" t="s">
        <v>45</v>
      </c>
      <c r="E57" s="131" t="s">
        <v>16</v>
      </c>
      <c r="F57" s="120"/>
      <c r="G57" s="230"/>
      <c r="H57" s="132"/>
      <c r="I57" s="132"/>
      <c r="J57" s="133"/>
    </row>
    <row r="58" spans="1:10" ht="21" customHeight="1">
      <c r="A58" s="128"/>
      <c r="B58" s="129">
        <v>0.375</v>
      </c>
      <c r="C58" s="129">
        <v>0.75</v>
      </c>
      <c r="D58" s="130" t="s">
        <v>65</v>
      </c>
      <c r="E58" s="131" t="s">
        <v>23</v>
      </c>
      <c r="F58" s="132"/>
      <c r="G58" s="231"/>
      <c r="H58" s="132"/>
      <c r="I58" s="132"/>
      <c r="J58" s="133"/>
    </row>
    <row r="59" spans="1:10" ht="21" customHeight="1">
      <c r="A59" s="128"/>
      <c r="B59" s="129">
        <v>0.79166666666666663</v>
      </c>
      <c r="C59" s="129">
        <v>0.99930555555555556</v>
      </c>
      <c r="D59" s="130" t="s">
        <v>65</v>
      </c>
      <c r="E59" s="131" t="s">
        <v>25</v>
      </c>
      <c r="F59" s="132"/>
      <c r="G59" s="231"/>
      <c r="H59" s="132"/>
      <c r="I59" s="132"/>
      <c r="J59" s="133"/>
    </row>
    <row r="60" spans="1:10" ht="21" customHeight="1">
      <c r="A60" s="128"/>
      <c r="B60" s="129">
        <v>0</v>
      </c>
      <c r="C60" s="129">
        <v>0.125</v>
      </c>
      <c r="D60" s="130" t="s">
        <v>65</v>
      </c>
      <c r="E60" s="131" t="s">
        <v>26</v>
      </c>
      <c r="F60" s="132"/>
      <c r="G60" s="231"/>
      <c r="H60" s="132"/>
      <c r="I60" s="132"/>
      <c r="J60" s="133"/>
    </row>
    <row r="61" spans="1:10" s="91" customFormat="1" ht="31" customHeight="1">
      <c r="A61" s="128">
        <v>45350</v>
      </c>
      <c r="B61" s="129">
        <v>0.29166666666666669</v>
      </c>
      <c r="C61" s="129">
        <v>0.75</v>
      </c>
      <c r="D61" s="130" t="s">
        <v>66</v>
      </c>
      <c r="E61" s="131" t="s">
        <v>34</v>
      </c>
      <c r="F61" s="132"/>
      <c r="G61" s="231"/>
      <c r="H61" s="132"/>
      <c r="I61" s="132"/>
      <c r="J61" s="133"/>
    </row>
    <row r="62" spans="1:10" ht="31" customHeight="1">
      <c r="A62" s="128"/>
      <c r="B62" s="129">
        <v>0.29166666666666669</v>
      </c>
      <c r="C62" s="129">
        <v>0.75</v>
      </c>
      <c r="D62" s="130" t="s">
        <v>67</v>
      </c>
      <c r="E62" s="131" t="s">
        <v>34</v>
      </c>
      <c r="F62" s="132"/>
      <c r="G62" s="231"/>
      <c r="H62" s="132"/>
      <c r="I62" s="132"/>
      <c r="J62" s="133"/>
    </row>
    <row r="63" spans="1:10" ht="21" customHeight="1">
      <c r="A63" s="128"/>
      <c r="B63" s="129">
        <v>0.29166666666666669</v>
      </c>
      <c r="C63" s="129">
        <v>0.75</v>
      </c>
      <c r="D63" s="130" t="s">
        <v>68</v>
      </c>
      <c r="E63" s="131" t="s">
        <v>34</v>
      </c>
      <c r="F63" s="132"/>
      <c r="G63" s="231"/>
      <c r="H63" s="132"/>
      <c r="I63" s="132"/>
      <c r="J63" s="133"/>
    </row>
    <row r="64" spans="1:10" ht="21" customHeight="1">
      <c r="A64" s="128"/>
      <c r="B64" s="129">
        <v>0.75</v>
      </c>
      <c r="C64" s="129">
        <v>0.79166666666666663</v>
      </c>
      <c r="D64" s="130" t="s">
        <v>65</v>
      </c>
      <c r="E64" s="131" t="s">
        <v>36</v>
      </c>
      <c r="F64" s="132"/>
      <c r="G64" s="231"/>
      <c r="H64" s="132"/>
      <c r="I64" s="132"/>
      <c r="J64" s="133"/>
    </row>
    <row r="65" spans="1:10" ht="21" customHeight="1">
      <c r="A65" s="128"/>
      <c r="B65" s="129">
        <v>0.79166666666666663</v>
      </c>
      <c r="C65" s="129">
        <v>8.3333333333333329E-2</v>
      </c>
      <c r="D65" s="130" t="s">
        <v>65</v>
      </c>
      <c r="E65" s="131" t="s">
        <v>57</v>
      </c>
      <c r="F65" s="132"/>
      <c r="G65" s="231"/>
      <c r="H65" s="132"/>
      <c r="I65" s="132"/>
      <c r="J65" s="133"/>
    </row>
    <row r="66" spans="1:10" ht="21" customHeight="1">
      <c r="A66" s="128"/>
      <c r="B66" s="129">
        <v>8.3333333333333329E-2</v>
      </c>
      <c r="C66" s="129">
        <v>0.16666666666666666</v>
      </c>
      <c r="D66" s="130" t="s">
        <v>65</v>
      </c>
      <c r="E66" s="131" t="s">
        <v>38</v>
      </c>
      <c r="F66" s="132"/>
      <c r="G66" s="231"/>
      <c r="H66" s="132"/>
      <c r="I66" s="132"/>
      <c r="J66" s="133"/>
    </row>
    <row r="67" spans="1:10" s="91" customFormat="1" ht="48">
      <c r="A67" s="128">
        <v>45351</v>
      </c>
      <c r="B67" s="129">
        <v>0.29166666666666669</v>
      </c>
      <c r="C67" s="129">
        <v>0.54166666666666663</v>
      </c>
      <c r="D67" s="130" t="s">
        <v>69</v>
      </c>
      <c r="E67" s="131" t="s">
        <v>40</v>
      </c>
      <c r="F67" s="132"/>
      <c r="G67" s="231"/>
      <c r="H67" s="132"/>
      <c r="I67" s="132"/>
      <c r="J67" s="133"/>
    </row>
    <row r="68" spans="1:10" ht="21" customHeight="1">
      <c r="A68" s="128"/>
      <c r="B68" s="129">
        <v>0.54166666666666663</v>
      </c>
      <c r="C68" s="129">
        <v>0.75</v>
      </c>
      <c r="D68" s="130" t="s">
        <v>29</v>
      </c>
      <c r="E68" s="131" t="s">
        <v>41</v>
      </c>
      <c r="F68" s="132"/>
      <c r="G68" s="231"/>
      <c r="H68" s="132"/>
      <c r="I68" s="132"/>
      <c r="J68" s="133"/>
    </row>
    <row r="69" spans="1:10" s="91" customFormat="1" ht="21" customHeight="1">
      <c r="A69" s="125">
        <v>45352</v>
      </c>
      <c r="B69" s="126"/>
      <c r="C69" s="126"/>
      <c r="D69" s="111"/>
      <c r="E69" s="127" t="s">
        <v>70</v>
      </c>
      <c r="F69" s="132"/>
      <c r="G69" s="231"/>
      <c r="H69" s="132"/>
      <c r="I69" s="132"/>
      <c r="J69" s="133"/>
    </row>
    <row r="70" spans="1:10" s="91" customFormat="1" ht="21" customHeight="1">
      <c r="A70" s="125"/>
      <c r="B70" s="126"/>
      <c r="C70" s="126"/>
      <c r="D70" s="111"/>
      <c r="E70" s="127"/>
      <c r="F70" s="142"/>
      <c r="G70" s="231"/>
      <c r="H70" s="132"/>
      <c r="I70" s="132"/>
      <c r="J70" s="133"/>
    </row>
    <row r="71" spans="1:10" s="91" customFormat="1" ht="21" customHeight="1">
      <c r="A71" s="128"/>
      <c r="B71" s="129"/>
      <c r="C71" s="129"/>
      <c r="D71" s="130"/>
      <c r="E71" s="131"/>
      <c r="F71" s="120"/>
      <c r="G71" s="231"/>
      <c r="H71" s="132"/>
      <c r="I71" s="132"/>
      <c r="J71" s="133"/>
    </row>
    <row r="72" spans="1:10" s="91" customFormat="1" ht="21" customHeight="1">
      <c r="A72" s="128"/>
      <c r="B72" s="129"/>
      <c r="C72" s="129"/>
      <c r="D72" s="130"/>
      <c r="E72" s="131"/>
      <c r="F72" s="120"/>
      <c r="G72" s="231"/>
      <c r="H72" s="132"/>
      <c r="I72" s="132"/>
      <c r="J72" s="133"/>
    </row>
    <row r="73" spans="1:10" s="91" customFormat="1" ht="21" customHeight="1">
      <c r="A73" s="128"/>
      <c r="B73" s="129"/>
      <c r="C73" s="129"/>
      <c r="D73" s="130"/>
      <c r="E73" s="131"/>
      <c r="F73" s="120"/>
      <c r="G73" s="231"/>
      <c r="H73" s="142"/>
      <c r="I73" s="132"/>
      <c r="J73" s="133"/>
    </row>
    <row r="74" spans="1:10" s="91" customFormat="1" ht="21" customHeight="1">
      <c r="A74" s="128"/>
      <c r="B74" s="129"/>
      <c r="C74" s="129"/>
      <c r="D74" s="130"/>
      <c r="E74" s="131"/>
      <c r="F74" s="120"/>
      <c r="G74" s="227"/>
      <c r="H74" s="120"/>
      <c r="I74" s="121"/>
      <c r="J74" s="116"/>
    </row>
    <row r="75" spans="1:10" s="91" customFormat="1" ht="21" customHeight="1">
      <c r="A75" s="128"/>
      <c r="B75" s="129"/>
      <c r="C75" s="129"/>
      <c r="D75" s="130"/>
      <c r="E75" s="131"/>
      <c r="F75" s="120"/>
      <c r="G75" s="227"/>
      <c r="H75" s="120"/>
      <c r="I75" s="121"/>
      <c r="J75" s="116"/>
    </row>
    <row r="76" spans="1:10" s="91" customFormat="1" ht="21" customHeight="1">
      <c r="A76" s="128"/>
      <c r="B76" s="129"/>
      <c r="C76" s="129"/>
      <c r="D76" s="130"/>
      <c r="E76" s="131"/>
      <c r="F76" s="120"/>
      <c r="G76" s="227"/>
      <c r="H76" s="120"/>
      <c r="I76" s="121"/>
      <c r="J76" s="116"/>
    </row>
    <row r="77" spans="1:10" s="91" customFormat="1" ht="21" customHeight="1">
      <c r="A77" s="128"/>
      <c r="B77" s="129"/>
      <c r="C77" s="129"/>
      <c r="D77" s="130"/>
      <c r="E77" s="131"/>
      <c r="F77" s="120"/>
      <c r="G77" s="227"/>
      <c r="H77" s="120"/>
      <c r="I77" s="121"/>
      <c r="J77" s="116"/>
    </row>
    <row r="78" spans="1:10" s="91" customFormat="1" ht="21" customHeight="1">
      <c r="A78" s="128"/>
      <c r="B78" s="129"/>
      <c r="C78" s="129"/>
      <c r="D78" s="130"/>
      <c r="E78" s="131"/>
      <c r="F78" s="120"/>
      <c r="G78" s="227"/>
      <c r="H78" s="120"/>
      <c r="I78" s="121"/>
      <c r="J78" s="116"/>
    </row>
    <row r="79" spans="1:10" s="91" customFormat="1" ht="21" customHeight="1">
      <c r="A79" s="128"/>
      <c r="B79" s="129"/>
      <c r="C79" s="129"/>
      <c r="D79" s="130"/>
      <c r="E79" s="131"/>
      <c r="F79" s="120"/>
      <c r="G79" s="227"/>
      <c r="H79" s="120"/>
      <c r="I79" s="121"/>
      <c r="J79" s="116"/>
    </row>
    <row r="80" spans="1:10" s="91" customFormat="1" ht="21" customHeight="1">
      <c r="A80" s="128"/>
      <c r="B80" s="129"/>
      <c r="C80" s="129"/>
      <c r="D80" s="130"/>
      <c r="E80" s="131"/>
      <c r="F80" s="120"/>
      <c r="G80" s="227"/>
      <c r="H80" s="120"/>
      <c r="I80" s="121"/>
      <c r="J80" s="116"/>
    </row>
    <row r="81" spans="1:10" s="91" customFormat="1" ht="21" customHeight="1">
      <c r="A81" s="128"/>
      <c r="B81" s="129"/>
      <c r="C81" s="129"/>
      <c r="D81" s="130"/>
      <c r="E81" s="131"/>
      <c r="F81" s="120"/>
      <c r="G81" s="227"/>
      <c r="H81" s="120"/>
      <c r="I81" s="121"/>
      <c r="J81" s="116"/>
    </row>
    <row r="82" spans="1:10" s="91" customFormat="1" ht="21" customHeight="1">
      <c r="A82" s="128"/>
      <c r="B82" s="129"/>
      <c r="C82" s="129"/>
      <c r="D82" s="130"/>
      <c r="E82" s="131"/>
      <c r="F82" s="120"/>
      <c r="G82" s="227"/>
      <c r="H82" s="120"/>
      <c r="I82" s="121"/>
      <c r="J82" s="116"/>
    </row>
    <row r="83" spans="1:10" ht="21" customHeight="1">
      <c r="A83" s="143"/>
      <c r="B83" s="144"/>
      <c r="C83" s="144"/>
      <c r="D83" s="144"/>
      <c r="E83" s="116"/>
      <c r="F83" s="144"/>
      <c r="G83" s="232"/>
      <c r="H83" s="144"/>
      <c r="I83" s="116"/>
      <c r="J83" s="116"/>
    </row>
    <row r="84" spans="1:10" ht="21" customHeight="1">
      <c r="A84" s="143"/>
      <c r="B84" s="144"/>
      <c r="C84" s="144"/>
      <c r="D84" s="144"/>
      <c r="E84" s="116"/>
      <c r="F84" s="144"/>
      <c r="G84" s="232"/>
      <c r="H84" s="144"/>
      <c r="I84" s="116"/>
      <c r="J84" s="116"/>
    </row>
  </sheetData>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E19A-EDA7-DB4D-8037-A699227BD41F}">
  <dimension ref="A1:J39"/>
  <sheetViews>
    <sheetView workbookViewId="0">
      <selection activeCell="I27" sqref="I27"/>
    </sheetView>
  </sheetViews>
  <sheetFormatPr baseColWidth="10" defaultColWidth="10.83203125" defaultRowHeight="16"/>
  <cols>
    <col min="1" max="1" width="29.33203125" style="24" customWidth="1"/>
    <col min="2" max="2" width="11.5" style="25" bestFit="1" customWidth="1"/>
    <col min="3" max="4" width="13.33203125" style="23" customWidth="1"/>
    <col min="5" max="5" width="13.33203125" style="24" customWidth="1"/>
    <col min="6" max="16384" width="10.83203125" style="24"/>
  </cols>
  <sheetData>
    <row r="1" spans="1:10" ht="97" customHeight="1">
      <c r="A1" s="26" t="s">
        <v>428</v>
      </c>
      <c r="B1" s="27" t="s">
        <v>429</v>
      </c>
      <c r="C1" s="28" t="s">
        <v>430</v>
      </c>
      <c r="D1" s="29">
        <v>0.25</v>
      </c>
    </row>
    <row r="2" spans="1:10" ht="29" customHeight="1">
      <c r="A2" s="346" t="s">
        <v>431</v>
      </c>
      <c r="B2" s="347"/>
      <c r="C2" s="347"/>
      <c r="D2" s="348"/>
    </row>
    <row r="3" spans="1:10">
      <c r="A3" s="315" t="s">
        <v>432</v>
      </c>
      <c r="B3" s="34"/>
      <c r="C3" s="35">
        <v>0.64930555555555558</v>
      </c>
      <c r="D3" s="35"/>
    </row>
    <row r="4" spans="1:10">
      <c r="A4" s="315" t="s">
        <v>433</v>
      </c>
      <c r="B4" s="34">
        <v>0.41666666666666669</v>
      </c>
      <c r="C4" s="35"/>
      <c r="D4" s="35"/>
    </row>
    <row r="5" spans="1:10">
      <c r="A5" s="45" t="s">
        <v>434</v>
      </c>
      <c r="B5" s="46">
        <f>SUM(B12,B13,B15,B16,B17)</f>
        <v>0.66666666666666663</v>
      </c>
      <c r="C5" s="47"/>
      <c r="D5" s="47"/>
    </row>
    <row r="6" spans="1:10">
      <c r="A6" s="45" t="s">
        <v>435</v>
      </c>
      <c r="B6" s="46">
        <f>SUM(B11,B12,B13,B15,B16,B17,B18,B19,B20,B10)</f>
        <v>0.96180555555555536</v>
      </c>
      <c r="C6" s="47"/>
      <c r="D6" s="47"/>
    </row>
    <row r="7" spans="1:10" ht="58" customHeight="1">
      <c r="A7" s="48" t="s">
        <v>436</v>
      </c>
      <c r="B7" s="46">
        <f>(24)-B6</f>
        <v>23.038194444444443</v>
      </c>
      <c r="C7" s="47"/>
      <c r="D7" s="47"/>
      <c r="E7" s="350" t="s">
        <v>437</v>
      </c>
      <c r="F7" s="351"/>
      <c r="G7" s="351"/>
      <c r="H7" s="351"/>
      <c r="I7" s="351"/>
      <c r="J7" s="351"/>
    </row>
    <row r="8" spans="1:10" s="1" customFormat="1" ht="34">
      <c r="A8" s="30" t="s">
        <v>438</v>
      </c>
      <c r="B8" s="31" t="s">
        <v>439</v>
      </c>
      <c r="C8" s="32" t="s">
        <v>440</v>
      </c>
      <c r="D8" s="32" t="s">
        <v>441</v>
      </c>
    </row>
    <row r="9" spans="1:10">
      <c r="A9" s="36" t="s">
        <v>442</v>
      </c>
      <c r="B9" s="37"/>
      <c r="C9" s="38">
        <v>0.29166666666666669</v>
      </c>
      <c r="D9" s="38"/>
    </row>
    <row r="10" spans="1:10">
      <c r="A10" s="36" t="s">
        <v>443</v>
      </c>
      <c r="B10" s="37">
        <f>C10-C9</f>
        <v>0.14930555555555552</v>
      </c>
      <c r="C10" s="38">
        <f>C11</f>
        <v>0.44097222222222221</v>
      </c>
      <c r="D10" s="38">
        <f t="shared" ref="D10:D20" si="0">IF($C$1="Subtract",IF(C10&gt;($D$1),C10-($D$1),(C10+(24))-($D$1)),C10+($D$1))</f>
        <v>0.19097222222222221</v>
      </c>
    </row>
    <row r="11" spans="1:10">
      <c r="A11" s="36" t="s">
        <v>444</v>
      </c>
      <c r="B11" s="37">
        <v>4.1666666666666664E-2</v>
      </c>
      <c r="C11" s="38">
        <f>C12-B11</f>
        <v>0.44097222222222221</v>
      </c>
      <c r="D11" s="38">
        <f t="shared" si="0"/>
        <v>0.19097222222222221</v>
      </c>
    </row>
    <row r="12" spans="1:10">
      <c r="A12" s="36" t="s">
        <v>445</v>
      </c>
      <c r="B12" s="37">
        <v>4.1666666666666664E-2</v>
      </c>
      <c r="C12" s="38">
        <f>C13-B12</f>
        <v>0.4826388888888889</v>
      </c>
      <c r="D12" s="38">
        <f t="shared" si="0"/>
        <v>0.2326388888888889</v>
      </c>
    </row>
    <row r="13" spans="1:10">
      <c r="A13" s="36" t="s">
        <v>446</v>
      </c>
      <c r="B13" s="37">
        <v>0.125</v>
      </c>
      <c r="C13" s="38">
        <f>C14-B13</f>
        <v>0.52430555555555558</v>
      </c>
      <c r="D13" s="38">
        <f t="shared" si="0"/>
        <v>0.27430555555555558</v>
      </c>
    </row>
    <row r="14" spans="1:10">
      <c r="A14" s="36" t="s">
        <v>432</v>
      </c>
      <c r="B14" s="37"/>
      <c r="C14" s="38">
        <f>C3</f>
        <v>0.64930555555555558</v>
      </c>
      <c r="D14" s="38">
        <f t="shared" si="0"/>
        <v>0.39930555555555558</v>
      </c>
    </row>
    <row r="15" spans="1:10">
      <c r="A15" s="36" t="s">
        <v>447</v>
      </c>
      <c r="B15" s="37">
        <f>B4</f>
        <v>0.41666666666666669</v>
      </c>
      <c r="C15" s="38">
        <f t="shared" ref="C15:C20" si="1">C14+B15</f>
        <v>1.0659722222222223</v>
      </c>
      <c r="D15" s="38">
        <f t="shared" si="0"/>
        <v>0.81597222222222232</v>
      </c>
    </row>
    <row r="16" spans="1:10">
      <c r="A16" s="36" t="s">
        <v>448</v>
      </c>
      <c r="B16" s="37">
        <v>4.1666666666666664E-2</v>
      </c>
      <c r="C16" s="38">
        <f t="shared" si="1"/>
        <v>1.1076388888888891</v>
      </c>
      <c r="D16" s="38">
        <f t="shared" si="0"/>
        <v>0.85763888888888906</v>
      </c>
    </row>
    <row r="17" spans="1:6">
      <c r="A17" s="36" t="s">
        <v>449</v>
      </c>
      <c r="B17" s="37">
        <v>4.1666666666666664E-2</v>
      </c>
      <c r="C17" s="38">
        <f t="shared" si="1"/>
        <v>1.1493055555555558</v>
      </c>
      <c r="D17" s="38">
        <f t="shared" si="0"/>
        <v>0.8993055555555558</v>
      </c>
    </row>
    <row r="18" spans="1:6">
      <c r="A18" s="36" t="s">
        <v>450</v>
      </c>
      <c r="B18" s="37">
        <v>2.0833333333333332E-2</v>
      </c>
      <c r="C18" s="38">
        <f t="shared" si="1"/>
        <v>1.1701388888888891</v>
      </c>
      <c r="D18" s="38">
        <f t="shared" si="0"/>
        <v>0.92013888888888906</v>
      </c>
    </row>
    <row r="19" spans="1:6">
      <c r="A19" s="36" t="s">
        <v>451</v>
      </c>
      <c r="B19" s="37">
        <v>4.1666666666666664E-2</v>
      </c>
      <c r="C19" s="38">
        <f t="shared" si="1"/>
        <v>1.2118055555555558</v>
      </c>
      <c r="D19" s="38">
        <f t="shared" si="0"/>
        <v>0.9618055555555558</v>
      </c>
    </row>
    <row r="20" spans="1:6">
      <c r="A20" s="36" t="s">
        <v>452</v>
      </c>
      <c r="B20" s="37">
        <v>4.1666666666666664E-2</v>
      </c>
      <c r="C20" s="38">
        <f t="shared" si="1"/>
        <v>1.2534722222222225</v>
      </c>
      <c r="D20" s="38">
        <f t="shared" si="0"/>
        <v>1.0034722222222225</v>
      </c>
    </row>
    <row r="25" spans="1:6">
      <c r="A25" s="36" t="s">
        <v>453</v>
      </c>
    </row>
    <row r="26" spans="1:6">
      <c r="A26" s="33" t="s">
        <v>454</v>
      </c>
      <c r="B26" s="34"/>
      <c r="C26" s="35"/>
      <c r="D26" s="35"/>
      <c r="E26" s="33"/>
      <c r="F26" s="33"/>
    </row>
    <row r="27" spans="1:6" ht="24" customHeight="1">
      <c r="A27" s="349" t="s">
        <v>455</v>
      </c>
      <c r="B27" s="349"/>
      <c r="C27" s="35" t="s">
        <v>456</v>
      </c>
      <c r="D27" s="35" t="s">
        <v>457</v>
      </c>
      <c r="E27" s="33" t="s">
        <v>458</v>
      </c>
      <c r="F27" s="33" t="s">
        <v>439</v>
      </c>
    </row>
    <row r="28" spans="1:6">
      <c r="A28" s="36"/>
      <c r="B28" s="37"/>
      <c r="C28" s="38"/>
      <c r="D28" s="38"/>
      <c r="E28" s="36"/>
      <c r="F28" s="36"/>
    </row>
    <row r="29" spans="1:6">
      <c r="A29" s="36" t="s">
        <v>459</v>
      </c>
      <c r="B29" s="37"/>
      <c r="C29" s="39">
        <v>770</v>
      </c>
      <c r="D29" s="39">
        <v>1100</v>
      </c>
      <c r="E29" s="39">
        <v>3100</v>
      </c>
      <c r="F29" s="37">
        <v>0.40277777777777773</v>
      </c>
    </row>
    <row r="30" spans="1:6">
      <c r="A30" s="36" t="s">
        <v>460</v>
      </c>
      <c r="B30" s="37"/>
      <c r="C30" s="39">
        <v>770</v>
      </c>
      <c r="D30" s="39">
        <v>1100</v>
      </c>
      <c r="E30" s="39">
        <v>3100</v>
      </c>
      <c r="F30" s="37">
        <v>0.42708333333333331</v>
      </c>
    </row>
    <row r="31" spans="1:6">
      <c r="A31" s="36" t="s">
        <v>461</v>
      </c>
      <c r="B31" s="37"/>
      <c r="C31" s="39">
        <v>750</v>
      </c>
      <c r="D31" s="39">
        <v>1100</v>
      </c>
      <c r="E31" s="39">
        <v>3330</v>
      </c>
      <c r="F31" s="37">
        <v>0.40972222222222227</v>
      </c>
    </row>
    <row r="32" spans="1:6">
      <c r="E32" s="52">
        <f>4*E29</f>
        <v>12400</v>
      </c>
    </row>
    <row r="33" spans="1:5" ht="32" customHeight="1">
      <c r="A33" s="50" t="s">
        <v>462</v>
      </c>
      <c r="B33" s="49">
        <v>25000</v>
      </c>
    </row>
    <row r="35" spans="1:5">
      <c r="A35" s="36" t="s">
        <v>463</v>
      </c>
      <c r="B35" s="37" t="s">
        <v>464</v>
      </c>
      <c r="C35" s="37" t="s">
        <v>465</v>
      </c>
      <c r="D35" s="37" t="s">
        <v>466</v>
      </c>
      <c r="E35" s="38" t="s">
        <v>467</v>
      </c>
    </row>
    <row r="36" spans="1:5">
      <c r="A36" s="36" t="s">
        <v>468</v>
      </c>
      <c r="B36" s="37">
        <f>C36-5/24</f>
        <v>0.24305555555555555</v>
      </c>
      <c r="C36" s="37">
        <v>0.4513888888888889</v>
      </c>
      <c r="D36" s="37">
        <f>E36-5/24</f>
        <v>0.52083333333333326</v>
      </c>
      <c r="E36" s="37">
        <v>0.72916666666666663</v>
      </c>
    </row>
    <row r="37" spans="1:5">
      <c r="A37" s="36" t="s">
        <v>459</v>
      </c>
      <c r="B37" s="37">
        <f>C37-5/24</f>
        <v>0.44097222222222221</v>
      </c>
      <c r="C37" s="37">
        <v>0.64930555555555558</v>
      </c>
      <c r="D37" s="37">
        <f>E37-5/24</f>
        <v>0.71527777777777779</v>
      </c>
      <c r="E37" s="37">
        <v>0.92361111111111116</v>
      </c>
    </row>
    <row r="38" spans="1:5">
      <c r="A38" s="36" t="s">
        <v>460</v>
      </c>
      <c r="B38" s="37">
        <f>C38-5/24</f>
        <v>0.3125</v>
      </c>
      <c r="C38" s="37">
        <v>0.52083333333333337</v>
      </c>
      <c r="D38" s="37">
        <f>E38-5/24</f>
        <v>0.54166666666666663</v>
      </c>
      <c r="E38" s="37">
        <v>0.75</v>
      </c>
    </row>
    <row r="39" spans="1:5">
      <c r="A39" s="36"/>
      <c r="B39" s="37"/>
      <c r="C39" s="38"/>
      <c r="D39" s="37">
        <f>E39-5/24</f>
        <v>0.71527777777777779</v>
      </c>
      <c r="E39" s="37">
        <v>0.92361111111111116</v>
      </c>
    </row>
  </sheetData>
  <mergeCells count="3">
    <mergeCell ref="A2:D2"/>
    <mergeCell ref="A27:B27"/>
    <mergeCell ref="E7:J7"/>
  </mergeCell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09579-DC13-E840-9998-E1B81DEB385E}">
  <dimension ref="A1:L41"/>
  <sheetViews>
    <sheetView workbookViewId="0">
      <selection activeCell="D40" sqref="D40"/>
    </sheetView>
  </sheetViews>
  <sheetFormatPr baseColWidth="10" defaultColWidth="10.83203125" defaultRowHeight="16"/>
  <cols>
    <col min="1" max="1" width="29.33203125" style="24" customWidth="1"/>
    <col min="2" max="2" width="11.5" style="25" bestFit="1" customWidth="1"/>
    <col min="3" max="4" width="13.33203125" style="23" customWidth="1"/>
    <col min="5" max="5" width="13.33203125" style="24" customWidth="1"/>
    <col min="6" max="16384" width="10.83203125" style="24"/>
  </cols>
  <sheetData>
    <row r="1" spans="1:10" ht="97" customHeight="1">
      <c r="A1" s="26" t="s">
        <v>428</v>
      </c>
      <c r="B1" s="27" t="s">
        <v>429</v>
      </c>
      <c r="C1" s="28" t="s">
        <v>430</v>
      </c>
      <c r="D1" s="29">
        <v>0.25</v>
      </c>
    </row>
    <row r="2" spans="1:10" ht="29" customHeight="1">
      <c r="A2" s="346" t="s">
        <v>431</v>
      </c>
      <c r="B2" s="347"/>
      <c r="C2" s="347"/>
      <c r="D2" s="348"/>
    </row>
    <row r="3" spans="1:10">
      <c r="A3" s="315" t="s">
        <v>432</v>
      </c>
      <c r="B3" s="34"/>
      <c r="C3" s="35">
        <v>0.52083333333333337</v>
      </c>
      <c r="D3" s="35"/>
    </row>
    <row r="4" spans="1:10">
      <c r="A4" s="315" t="s">
        <v>433</v>
      </c>
      <c r="B4" s="34">
        <v>0.5625</v>
      </c>
      <c r="C4" s="35"/>
      <c r="D4" s="35"/>
    </row>
    <row r="5" spans="1:10">
      <c r="A5" s="40" t="s">
        <v>434</v>
      </c>
      <c r="B5" s="41">
        <f>SUM(B12,B13,B15,B16,B17)</f>
        <v>0.81249999999999989</v>
      </c>
      <c r="C5" s="42"/>
      <c r="D5" s="42"/>
    </row>
    <row r="6" spans="1:10">
      <c r="A6" s="40" t="s">
        <v>435</v>
      </c>
      <c r="B6" s="41">
        <f>SUM(B11,B12,B13,B15,B16,B17,B18,B19,B20)</f>
        <v>0.95833333333333315</v>
      </c>
      <c r="C6" s="42"/>
      <c r="D6" s="42"/>
    </row>
    <row r="7" spans="1:10" ht="58" customHeight="1">
      <c r="A7" s="43" t="s">
        <v>436</v>
      </c>
      <c r="B7" s="41">
        <f>(24)-B6</f>
        <v>23.041666666666668</v>
      </c>
      <c r="C7" s="42"/>
      <c r="D7" s="42"/>
      <c r="E7" s="350" t="s">
        <v>437</v>
      </c>
      <c r="F7" s="351"/>
      <c r="G7" s="351"/>
      <c r="H7" s="351"/>
      <c r="I7" s="351"/>
      <c r="J7" s="351"/>
    </row>
    <row r="8" spans="1:10" s="1" customFormat="1" ht="34">
      <c r="A8" s="30" t="s">
        <v>438</v>
      </c>
      <c r="B8" s="31" t="s">
        <v>439</v>
      </c>
      <c r="C8" s="32" t="s">
        <v>440</v>
      </c>
      <c r="D8" s="32" t="s">
        <v>441</v>
      </c>
    </row>
    <row r="9" spans="1:10">
      <c r="A9" s="36"/>
      <c r="B9" s="37"/>
      <c r="C9" s="38"/>
      <c r="D9" s="38"/>
    </row>
    <row r="10" spans="1:10">
      <c r="A10" s="36" t="s">
        <v>443</v>
      </c>
      <c r="B10" s="37"/>
      <c r="C10" s="38">
        <f>C11</f>
        <v>0.3125</v>
      </c>
      <c r="D10" s="38">
        <f t="shared" ref="D10:D20" si="0">IF($C$1="Subtract",IF(C10&gt;($D$1),C10-($D$1),(C10+(24))-($D$1)),C10+($D$1))</f>
        <v>6.25E-2</v>
      </c>
    </row>
    <row r="11" spans="1:10">
      <c r="A11" s="36" t="s">
        <v>444</v>
      </c>
      <c r="B11" s="37">
        <v>4.1666666666666664E-2</v>
      </c>
      <c r="C11" s="38">
        <f>C12-B11</f>
        <v>0.3125</v>
      </c>
      <c r="D11" s="38">
        <f t="shared" si="0"/>
        <v>6.25E-2</v>
      </c>
    </row>
    <row r="12" spans="1:10">
      <c r="A12" s="36" t="s">
        <v>445</v>
      </c>
      <c r="B12" s="37">
        <v>4.1666666666666664E-2</v>
      </c>
      <c r="C12" s="38">
        <f>C13-B12</f>
        <v>0.35416666666666669</v>
      </c>
      <c r="D12" s="38">
        <f t="shared" si="0"/>
        <v>0.10416666666666669</v>
      </c>
    </row>
    <row r="13" spans="1:10">
      <c r="A13" s="36" t="s">
        <v>446</v>
      </c>
      <c r="B13" s="37">
        <v>0.125</v>
      </c>
      <c r="C13" s="38">
        <f>C14-B13</f>
        <v>0.39583333333333337</v>
      </c>
      <c r="D13" s="38">
        <f t="shared" si="0"/>
        <v>0.14583333333333337</v>
      </c>
    </row>
    <row r="14" spans="1:10">
      <c r="A14" s="36" t="s">
        <v>432</v>
      </c>
      <c r="B14" s="37"/>
      <c r="C14" s="38">
        <f>C3</f>
        <v>0.52083333333333337</v>
      </c>
      <c r="D14" s="38">
        <f t="shared" si="0"/>
        <v>0.27083333333333337</v>
      </c>
    </row>
    <row r="15" spans="1:10">
      <c r="A15" s="36" t="s">
        <v>447</v>
      </c>
      <c r="B15" s="37">
        <f>B4</f>
        <v>0.5625</v>
      </c>
      <c r="C15" s="38">
        <f t="shared" ref="C15:C20" si="1">C14+B15</f>
        <v>1.0833333333333335</v>
      </c>
      <c r="D15" s="38">
        <f t="shared" si="0"/>
        <v>0.83333333333333348</v>
      </c>
    </row>
    <row r="16" spans="1:10">
      <c r="A16" s="36" t="s">
        <v>448</v>
      </c>
      <c r="B16" s="37">
        <v>4.1666666666666664E-2</v>
      </c>
      <c r="C16" s="38">
        <f t="shared" si="1"/>
        <v>1.1250000000000002</v>
      </c>
      <c r="D16" s="38">
        <f t="shared" si="0"/>
        <v>0.87500000000000022</v>
      </c>
    </row>
    <row r="17" spans="1:12">
      <c r="A17" s="36" t="s">
        <v>449</v>
      </c>
      <c r="B17" s="37">
        <v>4.1666666666666664E-2</v>
      </c>
      <c r="C17" s="38">
        <f t="shared" si="1"/>
        <v>1.166666666666667</v>
      </c>
      <c r="D17" s="38">
        <f t="shared" si="0"/>
        <v>0.91666666666666696</v>
      </c>
    </row>
    <row r="18" spans="1:12">
      <c r="A18" s="36" t="s">
        <v>450</v>
      </c>
      <c r="B18" s="37">
        <v>2.0833333333333332E-2</v>
      </c>
      <c r="C18" s="38">
        <f t="shared" si="1"/>
        <v>1.1875000000000002</v>
      </c>
      <c r="D18" s="38">
        <f t="shared" si="0"/>
        <v>0.93750000000000022</v>
      </c>
    </row>
    <row r="19" spans="1:12">
      <c r="A19" s="36" t="s">
        <v>451</v>
      </c>
      <c r="B19" s="37">
        <v>4.1666666666666664E-2</v>
      </c>
      <c r="C19" s="38">
        <f t="shared" si="1"/>
        <v>1.229166666666667</v>
      </c>
      <c r="D19" s="38">
        <f t="shared" si="0"/>
        <v>0.97916666666666696</v>
      </c>
    </row>
    <row r="20" spans="1:12">
      <c r="A20" s="36" t="s">
        <v>452</v>
      </c>
      <c r="B20" s="37">
        <v>4.1666666666666664E-2</v>
      </c>
      <c r="C20" s="38">
        <f t="shared" si="1"/>
        <v>1.2708333333333337</v>
      </c>
      <c r="D20" s="38">
        <f t="shared" si="0"/>
        <v>1.0208333333333337</v>
      </c>
    </row>
    <row r="25" spans="1:12">
      <c r="A25" s="36" t="s">
        <v>469</v>
      </c>
    </row>
    <row r="26" spans="1:12">
      <c r="A26" s="33" t="s">
        <v>470</v>
      </c>
      <c r="B26" s="34"/>
      <c r="C26" s="35"/>
      <c r="D26" s="35"/>
      <c r="E26" s="33"/>
      <c r="F26" s="33"/>
      <c r="G26" s="33"/>
    </row>
    <row r="27" spans="1:12" ht="24" customHeight="1">
      <c r="A27" s="349" t="s">
        <v>455</v>
      </c>
      <c r="B27" s="349"/>
      <c r="C27" s="35" t="s">
        <v>456</v>
      </c>
      <c r="D27" s="35" t="s">
        <v>457</v>
      </c>
      <c r="E27" s="33" t="s">
        <v>458</v>
      </c>
      <c r="F27" s="33" t="s">
        <v>439</v>
      </c>
      <c r="G27" s="33" t="s">
        <v>471</v>
      </c>
    </row>
    <row r="28" spans="1:12">
      <c r="A28" s="44" t="s">
        <v>469</v>
      </c>
      <c r="B28" s="37"/>
      <c r="C28" s="38"/>
      <c r="D28" s="38"/>
      <c r="E28" s="36"/>
      <c r="F28" s="36"/>
      <c r="G28" s="36"/>
    </row>
    <row r="29" spans="1:12">
      <c r="A29" s="36" t="s">
        <v>472</v>
      </c>
      <c r="B29" s="37"/>
      <c r="C29" s="39">
        <v>1423</v>
      </c>
      <c r="D29" s="39">
        <v>2244</v>
      </c>
      <c r="E29" s="39">
        <v>3050</v>
      </c>
      <c r="F29" s="37">
        <v>0.45833333333333331</v>
      </c>
      <c r="G29" s="37">
        <v>0.52083333333333337</v>
      </c>
      <c r="H29" s="51" t="s">
        <v>473</v>
      </c>
      <c r="I29" s="53" t="s">
        <v>474</v>
      </c>
      <c r="L29" s="24" t="s">
        <v>475</v>
      </c>
    </row>
    <row r="30" spans="1:12">
      <c r="A30" s="44" t="s">
        <v>476</v>
      </c>
      <c r="B30" s="37"/>
      <c r="C30" s="38"/>
      <c r="D30" s="38"/>
      <c r="E30" s="36"/>
      <c r="F30" s="36"/>
      <c r="G30" s="36"/>
    </row>
    <row r="31" spans="1:12">
      <c r="A31" s="36" t="s">
        <v>477</v>
      </c>
      <c r="B31" s="37"/>
      <c r="C31" s="39">
        <v>1075</v>
      </c>
      <c r="D31" s="39" t="s">
        <v>478</v>
      </c>
      <c r="E31" s="39">
        <v>3311</v>
      </c>
      <c r="F31" s="37">
        <v>0.47569444444444442</v>
      </c>
      <c r="G31" s="37">
        <v>0.55208333333333337</v>
      </c>
      <c r="H31" s="51" t="s">
        <v>473</v>
      </c>
    </row>
    <row r="32" spans="1:12">
      <c r="E32" s="52">
        <f>4*E31</f>
        <v>13244</v>
      </c>
    </row>
    <row r="33" spans="1:5" ht="32" customHeight="1">
      <c r="A33" s="50" t="s">
        <v>479</v>
      </c>
      <c r="B33" s="49">
        <v>25160</v>
      </c>
    </row>
    <row r="34" spans="1:5" ht="17" customHeight="1">
      <c r="A34" s="1"/>
      <c r="B34" s="54"/>
    </row>
    <row r="35" spans="1:5">
      <c r="A35" s="24" t="s">
        <v>480</v>
      </c>
    </row>
    <row r="36" spans="1:5">
      <c r="A36" s="24" t="s">
        <v>481</v>
      </c>
      <c r="C36" s="25" t="s">
        <v>482</v>
      </c>
      <c r="D36" s="25" t="s">
        <v>482</v>
      </c>
      <c r="E36" s="23" t="s">
        <v>483</v>
      </c>
    </row>
    <row r="37" spans="1:5">
      <c r="A37" s="24" t="s">
        <v>484</v>
      </c>
      <c r="B37" s="25" t="s">
        <v>485</v>
      </c>
      <c r="C37" s="25" t="s">
        <v>486</v>
      </c>
      <c r="D37" s="25" t="s">
        <v>486</v>
      </c>
      <c r="E37" s="23" t="s">
        <v>487</v>
      </c>
    </row>
    <row r="38" spans="1:5">
      <c r="B38" s="25">
        <f>C38-5/24</f>
        <v>0.28472222222222221</v>
      </c>
      <c r="C38" s="25">
        <v>0.49305555555555558</v>
      </c>
      <c r="D38" s="25">
        <f>E38-5/24</f>
        <v>0.34722222222222221</v>
      </c>
      <c r="E38" s="23">
        <v>0.55555555555555558</v>
      </c>
    </row>
    <row r="39" spans="1:5">
      <c r="B39" s="25">
        <f>C39-5/24</f>
        <v>0.6909722222222221</v>
      </c>
      <c r="C39" s="25">
        <v>0.89930555555555547</v>
      </c>
      <c r="D39" s="25">
        <f ca="1">IF(E39&gt;D39,E39-5,(E39-5+24))</f>
        <v>0</v>
      </c>
      <c r="E39" s="23">
        <v>1.0416666666666666E-2</v>
      </c>
    </row>
    <row r="40" spans="1:5">
      <c r="C40" s="25"/>
      <c r="D40" s="25"/>
      <c r="E40" s="23"/>
    </row>
    <row r="41" spans="1:5">
      <c r="A41" s="24" t="s">
        <v>472</v>
      </c>
      <c r="B41" s="25">
        <f>C41-5/24</f>
        <v>0.5034722222222221</v>
      </c>
      <c r="C41" s="25">
        <v>0.71180555555555547</v>
      </c>
      <c r="D41" s="25">
        <f>E41-5/24</f>
        <v>0.3125</v>
      </c>
      <c r="E41" s="23">
        <v>0.52083333333333337</v>
      </c>
    </row>
  </sheetData>
  <mergeCells count="3">
    <mergeCell ref="A2:D2"/>
    <mergeCell ref="E7:J7"/>
    <mergeCell ref="A27:B27"/>
  </mergeCell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C4A8-CAB9-7141-BD44-E33D057AC27F}">
  <dimension ref="B1:G21"/>
  <sheetViews>
    <sheetView workbookViewId="0">
      <selection activeCell="C10" sqref="C10"/>
    </sheetView>
  </sheetViews>
  <sheetFormatPr baseColWidth="10" defaultColWidth="10.83203125" defaultRowHeight="15"/>
  <cols>
    <col min="1" max="1" width="5" style="56" customWidth="1"/>
    <col min="2" max="2" width="27.5" style="56" bestFit="1" customWidth="1"/>
    <col min="3" max="5" width="38" style="55" customWidth="1"/>
    <col min="6" max="7" width="38" style="56" customWidth="1"/>
    <col min="8" max="16384" width="10.83203125" style="56"/>
  </cols>
  <sheetData>
    <row r="1" spans="2:7" ht="19" customHeight="1">
      <c r="B1" s="352" t="s">
        <v>488</v>
      </c>
      <c r="C1" s="353" t="s">
        <v>489</v>
      </c>
    </row>
    <row r="2" spans="2:7" ht="19" customHeight="1">
      <c r="B2" s="352"/>
      <c r="C2" s="353"/>
      <c r="D2" s="57"/>
    </row>
    <row r="4" spans="2:7" s="60" customFormat="1" ht="16">
      <c r="B4" s="58" t="s">
        <v>490</v>
      </c>
      <c r="C4" s="59" t="s">
        <v>491</v>
      </c>
      <c r="D4" s="59" t="s">
        <v>492</v>
      </c>
      <c r="E4" s="354" t="s">
        <v>493</v>
      </c>
      <c r="F4" s="355"/>
      <c r="G4" s="356"/>
    </row>
    <row r="5" spans="2:7" ht="32">
      <c r="B5" s="61" t="s">
        <v>0</v>
      </c>
      <c r="C5" s="62" t="s">
        <v>494</v>
      </c>
      <c r="D5" s="62" t="s">
        <v>495</v>
      </c>
      <c r="E5" s="357" t="s">
        <v>496</v>
      </c>
      <c r="F5" s="358"/>
      <c r="G5" s="359"/>
    </row>
    <row r="6" spans="2:7">
      <c r="B6" s="61" t="s">
        <v>3</v>
      </c>
      <c r="C6" s="63" t="s">
        <v>497</v>
      </c>
      <c r="D6" s="63" t="s">
        <v>498</v>
      </c>
      <c r="E6" s="63" t="s">
        <v>499</v>
      </c>
      <c r="F6" s="63" t="s">
        <v>500</v>
      </c>
      <c r="G6" s="64" t="s">
        <v>501</v>
      </c>
    </row>
    <row r="7" spans="2:7">
      <c r="B7" s="61" t="s">
        <v>502</v>
      </c>
      <c r="C7" s="63">
        <v>484</v>
      </c>
      <c r="D7" s="63">
        <v>581</v>
      </c>
      <c r="E7" s="63">
        <v>427</v>
      </c>
      <c r="F7" s="65"/>
      <c r="G7" s="63"/>
    </row>
    <row r="8" spans="2:7" s="68" customFormat="1" ht="64">
      <c r="B8" s="61" t="s">
        <v>8</v>
      </c>
      <c r="C8" s="64" t="s">
        <v>503</v>
      </c>
      <c r="D8" s="66" t="s">
        <v>504</v>
      </c>
      <c r="E8" s="66" t="s">
        <v>505</v>
      </c>
      <c r="F8" s="67" t="s">
        <v>506</v>
      </c>
      <c r="G8" s="64" t="s">
        <v>507</v>
      </c>
    </row>
    <row r="9" spans="2:7" ht="128">
      <c r="B9" s="61" t="s">
        <v>508</v>
      </c>
      <c r="C9" s="69" t="s">
        <v>509</v>
      </c>
      <c r="D9" s="66" t="s">
        <v>510</v>
      </c>
      <c r="E9" s="69" t="s">
        <v>511</v>
      </c>
      <c r="F9" s="69" t="s">
        <v>512</v>
      </c>
      <c r="G9" s="69" t="s">
        <v>513</v>
      </c>
    </row>
    <row r="10" spans="2:7" ht="17">
      <c r="B10" s="61" t="s">
        <v>514</v>
      </c>
      <c r="C10" s="76" t="s">
        <v>515</v>
      </c>
      <c r="D10" s="71" t="s">
        <v>516</v>
      </c>
      <c r="E10" s="70" t="s">
        <v>517</v>
      </c>
      <c r="F10" s="70" t="s">
        <v>518</v>
      </c>
      <c r="G10" s="70" t="s">
        <v>519</v>
      </c>
    </row>
    <row r="11" spans="2:7" ht="16">
      <c r="B11" s="72" t="s">
        <v>520</v>
      </c>
      <c r="C11" s="73" t="s">
        <v>521</v>
      </c>
      <c r="D11" s="74" t="s">
        <v>522</v>
      </c>
      <c r="E11" s="73" t="s">
        <v>523</v>
      </c>
      <c r="F11" s="73" t="s">
        <v>524</v>
      </c>
      <c r="G11" s="73" t="s">
        <v>525</v>
      </c>
    </row>
    <row r="12" spans="2:7">
      <c r="B12" s="61" t="s">
        <v>526</v>
      </c>
      <c r="C12" s="69"/>
      <c r="D12" s="75"/>
      <c r="E12" s="69"/>
      <c r="F12" s="69"/>
      <c r="G12" s="69"/>
    </row>
    <row r="13" spans="2:7">
      <c r="B13" s="61" t="s">
        <v>527</v>
      </c>
      <c r="C13" s="75" t="s">
        <v>528</v>
      </c>
      <c r="D13" s="75" t="s">
        <v>528</v>
      </c>
      <c r="E13" s="75" t="s">
        <v>528</v>
      </c>
      <c r="F13" s="75" t="s">
        <v>528</v>
      </c>
      <c r="G13" s="75" t="s">
        <v>528</v>
      </c>
    </row>
    <row r="14" spans="2:7">
      <c r="B14" s="61" t="s">
        <v>529</v>
      </c>
      <c r="C14" s="75" t="s">
        <v>530</v>
      </c>
      <c r="D14" s="75" t="s">
        <v>530</v>
      </c>
      <c r="E14" s="75" t="s">
        <v>530</v>
      </c>
      <c r="F14" s="75"/>
      <c r="G14" s="75"/>
    </row>
    <row r="15" spans="2:7">
      <c r="B15" s="61" t="s">
        <v>531</v>
      </c>
      <c r="C15" s="75" t="s">
        <v>532</v>
      </c>
      <c r="D15" s="75" t="s">
        <v>532</v>
      </c>
      <c r="E15" s="75" t="s">
        <v>532</v>
      </c>
      <c r="F15" s="75" t="s">
        <v>532</v>
      </c>
      <c r="G15" s="75" t="s">
        <v>532</v>
      </c>
    </row>
    <row r="16" spans="2:7">
      <c r="B16" s="61" t="s">
        <v>533</v>
      </c>
      <c r="C16" s="75" t="s">
        <v>534</v>
      </c>
      <c r="D16" s="75" t="s">
        <v>534</v>
      </c>
      <c r="E16" s="75" t="s">
        <v>534</v>
      </c>
      <c r="F16" s="75" t="s">
        <v>534</v>
      </c>
      <c r="G16" s="75" t="s">
        <v>534</v>
      </c>
    </row>
    <row r="17" spans="2:7">
      <c r="B17" s="61" t="s">
        <v>535</v>
      </c>
      <c r="C17" s="75" t="s">
        <v>536</v>
      </c>
      <c r="D17" s="75" t="s">
        <v>537</v>
      </c>
      <c r="E17" s="75" t="s">
        <v>538</v>
      </c>
      <c r="F17" s="75"/>
      <c r="G17" s="75"/>
    </row>
    <row r="18" spans="2:7">
      <c r="B18" s="61" t="s">
        <v>539</v>
      </c>
      <c r="C18" s="75" t="s">
        <v>540</v>
      </c>
      <c r="D18" s="75"/>
      <c r="E18" s="75"/>
      <c r="F18" s="75"/>
      <c r="G18" s="75"/>
    </row>
    <row r="19" spans="2:7">
      <c r="B19" s="65"/>
      <c r="C19" s="75"/>
      <c r="D19" s="75"/>
      <c r="E19" s="75"/>
      <c r="F19" s="75"/>
      <c r="G19" s="75"/>
    </row>
    <row r="20" spans="2:7">
      <c r="B20" s="65"/>
      <c r="C20" s="75"/>
      <c r="D20" s="75"/>
      <c r="E20" s="75"/>
      <c r="F20" s="75"/>
      <c r="G20" s="75"/>
    </row>
    <row r="21" spans="2:7">
      <c r="B21" s="65"/>
      <c r="C21" s="75"/>
      <c r="D21" s="75"/>
      <c r="E21" s="75"/>
      <c r="F21" s="75"/>
      <c r="G21" s="75"/>
    </row>
  </sheetData>
  <mergeCells count="4">
    <mergeCell ref="B1:B2"/>
    <mergeCell ref="C1:C2"/>
    <mergeCell ref="E4:G4"/>
    <mergeCell ref="E5:G5"/>
  </mergeCells>
  <hyperlinks>
    <hyperlink ref="C10" r:id="rId1" xr:uid="{2864AC9C-1A2B-A246-A94B-642FDDA254F6}"/>
    <hyperlink ref="E10" r:id="rId2" xr:uid="{8A686A11-B817-CB45-B922-580299BE4A0B}"/>
    <hyperlink ref="F10" r:id="rId3" xr:uid="{179BC7D2-FACC-9D49-9809-2D3D2477E6D7}"/>
    <hyperlink ref="G10" r:id="rId4" xr:uid="{3D2CE92E-ECA9-414F-A3C1-5B09698C70EE}"/>
    <hyperlink ref="D10" r:id="rId5" xr:uid="{DC04A8D1-D26D-1140-844B-F1ADBA622CB5}"/>
  </hyperlink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8E9D8-3ED4-5B41-AAF8-591B3609C711}">
  <dimension ref="B1:K14"/>
  <sheetViews>
    <sheetView topLeftCell="A2" workbookViewId="0">
      <selection activeCell="B1" sqref="B1"/>
    </sheetView>
  </sheetViews>
  <sheetFormatPr baseColWidth="10" defaultColWidth="11" defaultRowHeight="16"/>
  <cols>
    <col min="1" max="1" width="6.1640625" customWidth="1"/>
    <col min="3" max="3" width="14.6640625" bestFit="1" customWidth="1"/>
  </cols>
  <sheetData>
    <row r="1" spans="2:11">
      <c r="B1" t="s">
        <v>541</v>
      </c>
    </row>
    <row r="2" spans="2:11">
      <c r="G2" s="259"/>
      <c r="H2" s="259"/>
      <c r="I2" s="259"/>
      <c r="J2" s="259"/>
      <c r="K2" s="259"/>
    </row>
    <row r="3" spans="2:11">
      <c r="B3" s="260" t="s">
        <v>168</v>
      </c>
      <c r="C3" s="260" t="s">
        <v>542</v>
      </c>
      <c r="D3" s="260" t="s">
        <v>543</v>
      </c>
      <c r="G3" s="259"/>
      <c r="H3" s="259"/>
      <c r="I3" s="259"/>
      <c r="J3" s="259"/>
      <c r="K3" s="259"/>
    </row>
    <row r="4" spans="2:11" ht="16" customHeight="1">
      <c r="B4" s="360" t="s">
        <v>544</v>
      </c>
      <c r="C4" s="77" t="s">
        <v>538</v>
      </c>
      <c r="D4" s="77" t="s">
        <v>545</v>
      </c>
      <c r="G4" s="259"/>
      <c r="H4" s="259"/>
      <c r="I4" s="259"/>
      <c r="J4" s="259"/>
      <c r="K4" s="259"/>
    </row>
    <row r="5" spans="2:11">
      <c r="B5" s="360"/>
      <c r="C5" s="77" t="s">
        <v>546</v>
      </c>
      <c r="D5" s="77" t="s">
        <v>547</v>
      </c>
      <c r="G5" s="259"/>
      <c r="H5" s="259"/>
      <c r="I5" s="259"/>
      <c r="J5" s="259"/>
      <c r="K5" s="259"/>
    </row>
    <row r="6" spans="2:11" ht="16" customHeight="1">
      <c r="B6" s="360"/>
      <c r="C6" s="77" t="s">
        <v>537</v>
      </c>
      <c r="D6" s="77" t="s">
        <v>548</v>
      </c>
      <c r="G6" s="259"/>
      <c r="H6" s="259"/>
      <c r="I6" s="259"/>
      <c r="J6" s="259"/>
      <c r="K6" s="259"/>
    </row>
    <row r="7" spans="2:11">
      <c r="B7" s="360"/>
      <c r="C7" s="77" t="s">
        <v>549</v>
      </c>
      <c r="D7" s="77" t="s">
        <v>550</v>
      </c>
      <c r="G7" s="259"/>
      <c r="H7" s="259"/>
      <c r="I7" s="259"/>
      <c r="J7" s="259"/>
      <c r="K7" s="259"/>
    </row>
    <row r="8" spans="2:11" ht="16" customHeight="1">
      <c r="B8" s="360"/>
      <c r="C8" s="77" t="s">
        <v>540</v>
      </c>
      <c r="D8" s="77" t="s">
        <v>551</v>
      </c>
      <c r="G8" s="259"/>
      <c r="H8" s="259"/>
      <c r="I8" s="259"/>
      <c r="J8" s="259"/>
      <c r="K8" s="259"/>
    </row>
    <row r="9" spans="2:11">
      <c r="B9" s="360" t="s">
        <v>278</v>
      </c>
      <c r="C9" s="261" t="s">
        <v>552</v>
      </c>
      <c r="D9" s="262" t="s">
        <v>553</v>
      </c>
      <c r="G9" s="259"/>
      <c r="H9" s="259"/>
      <c r="I9" s="259"/>
      <c r="J9" s="259"/>
      <c r="K9" s="259"/>
    </row>
    <row r="10" spans="2:11" ht="17">
      <c r="B10" s="360"/>
      <c r="C10" s="263" t="s">
        <v>172</v>
      </c>
      <c r="D10" s="264" t="s">
        <v>554</v>
      </c>
      <c r="G10" s="259"/>
      <c r="H10" s="259"/>
      <c r="I10" s="259"/>
      <c r="J10" s="259"/>
      <c r="K10" s="259"/>
    </row>
    <row r="11" spans="2:11" ht="17">
      <c r="B11" s="360"/>
      <c r="C11" s="265" t="s">
        <v>176</v>
      </c>
      <c r="D11" s="266" t="s">
        <v>555</v>
      </c>
      <c r="G11" s="259"/>
      <c r="H11" s="259"/>
      <c r="I11" s="259"/>
      <c r="J11" s="259"/>
      <c r="K11" s="259"/>
    </row>
    <row r="12" spans="2:11">
      <c r="B12" s="360"/>
      <c r="C12" s="267" t="s">
        <v>556</v>
      </c>
      <c r="D12" s="268" t="s">
        <v>557</v>
      </c>
      <c r="G12" s="259"/>
      <c r="H12" s="259"/>
      <c r="I12" s="259"/>
      <c r="J12" s="259"/>
      <c r="K12" s="259"/>
    </row>
    <row r="13" spans="2:11">
      <c r="B13" s="360"/>
      <c r="C13" s="269" t="s">
        <v>213</v>
      </c>
      <c r="D13" s="260" t="s">
        <v>558</v>
      </c>
      <c r="G13" s="259"/>
      <c r="H13" s="259"/>
      <c r="I13" s="259"/>
      <c r="J13" s="259"/>
      <c r="K13" s="259"/>
    </row>
    <row r="14" spans="2:11">
      <c r="C14" s="270" t="s">
        <v>278</v>
      </c>
    </row>
  </sheetData>
  <mergeCells count="2">
    <mergeCell ref="B4:B8"/>
    <mergeCell ref="B9:B13"/>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A1360-D792-4F3D-9611-81DBD472B0D6}">
  <sheetPr>
    <pageSetUpPr fitToPage="1"/>
  </sheetPr>
  <dimension ref="A1:J180"/>
  <sheetViews>
    <sheetView topLeftCell="B1" zoomScale="107" zoomScaleNormal="148" workbookViewId="0">
      <pane ySplit="1" topLeftCell="A87" activePane="bottomLeft" state="frozen"/>
      <selection pane="bottomLeft" activeCell="B74" sqref="B74:H104"/>
    </sheetView>
  </sheetViews>
  <sheetFormatPr baseColWidth="10" defaultColWidth="10.83203125" defaultRowHeight="21" customHeight="1"/>
  <cols>
    <col min="1" max="1" width="27.5" style="92" hidden="1" customWidth="1"/>
    <col min="2" max="3" width="9.83203125" style="91" customWidth="1"/>
    <col min="4" max="4" width="18" style="91" customWidth="1"/>
    <col min="5" max="5" width="62.6640625" style="90" customWidth="1"/>
    <col min="6" max="6" width="29.5" style="91" hidden="1" customWidth="1"/>
    <col min="7" max="7" width="29.5" style="104" customWidth="1"/>
    <col min="8" max="8" width="33.33203125" style="91" customWidth="1"/>
    <col min="9" max="9" width="40.6640625" style="90" customWidth="1"/>
    <col min="10" max="16384" width="10.83203125" style="90"/>
  </cols>
  <sheetData>
    <row r="1" spans="1:10" ht="21" customHeight="1">
      <c r="A1" s="87" t="s">
        <v>0</v>
      </c>
      <c r="B1" s="88" t="s">
        <v>1</v>
      </c>
      <c r="C1" s="88" t="s">
        <v>2</v>
      </c>
      <c r="D1" s="88" t="s">
        <v>3</v>
      </c>
      <c r="E1" s="89" t="s">
        <v>4</v>
      </c>
      <c r="F1" s="94" t="s">
        <v>5</v>
      </c>
      <c r="G1" s="289" t="s">
        <v>6</v>
      </c>
      <c r="H1" s="94" t="s">
        <v>7</v>
      </c>
      <c r="I1" s="95" t="s">
        <v>8</v>
      </c>
      <c r="J1" s="116"/>
    </row>
    <row r="2" spans="1:10" ht="21" customHeight="1">
      <c r="A2" s="117"/>
      <c r="B2" s="118"/>
      <c r="C2" s="118"/>
      <c r="D2" s="118"/>
      <c r="E2" s="119"/>
      <c r="F2" s="120"/>
      <c r="G2" s="225"/>
      <c r="H2" s="120"/>
      <c r="I2" s="121"/>
      <c r="J2" s="116"/>
    </row>
    <row r="3" spans="1:10" s="224" customFormat="1" ht="21" customHeight="1">
      <c r="A3" s="218" t="s">
        <v>9</v>
      </c>
      <c r="B3" s="219"/>
      <c r="C3" s="219"/>
      <c r="D3" s="219"/>
      <c r="E3" s="220"/>
      <c r="F3" s="221"/>
      <c r="G3" s="290"/>
      <c r="H3" s="221"/>
      <c r="I3" s="222"/>
      <c r="J3" s="223"/>
    </row>
    <row r="4" spans="1:10" s="93" customFormat="1" ht="21" customHeight="1">
      <c r="A4" s="125">
        <v>44961</v>
      </c>
      <c r="B4" s="126">
        <v>0.375</v>
      </c>
      <c r="C4" s="126">
        <v>0.75</v>
      </c>
      <c r="D4" s="111"/>
      <c r="E4" s="127" t="s">
        <v>10</v>
      </c>
      <c r="F4" s="122"/>
      <c r="G4" s="163"/>
      <c r="H4" s="122"/>
      <c r="I4" s="123"/>
      <c r="J4" s="124"/>
    </row>
    <row r="5" spans="1:10" ht="36.75" customHeight="1">
      <c r="A5" s="128"/>
      <c r="B5" s="129">
        <v>0.33333333333333331</v>
      </c>
      <c r="C5" s="129">
        <v>0.75</v>
      </c>
      <c r="D5" s="110" t="s">
        <v>71</v>
      </c>
      <c r="E5" s="131" t="s">
        <v>72</v>
      </c>
      <c r="F5" s="120"/>
      <c r="G5" s="275"/>
      <c r="H5" s="121" t="s">
        <v>73</v>
      </c>
      <c r="I5" s="121"/>
      <c r="J5" s="116"/>
    </row>
    <row r="6" spans="1:10" ht="36.75" customHeight="1">
      <c r="A6" s="128"/>
      <c r="B6" s="129">
        <v>0.33333333333333331</v>
      </c>
      <c r="C6" s="129">
        <v>0.75</v>
      </c>
      <c r="D6" s="110" t="s">
        <v>74</v>
      </c>
      <c r="E6" s="131" t="s">
        <v>75</v>
      </c>
      <c r="F6" s="120"/>
      <c r="G6" s="275"/>
      <c r="H6" s="121" t="s">
        <v>76</v>
      </c>
      <c r="I6" s="121"/>
      <c r="J6" s="116"/>
    </row>
    <row r="7" spans="1:10" ht="272">
      <c r="A7" s="128">
        <v>45327</v>
      </c>
      <c r="B7" s="129">
        <v>0.375</v>
      </c>
      <c r="C7" s="129">
        <v>0.66666666666666663</v>
      </c>
      <c r="D7" s="130" t="s">
        <v>11</v>
      </c>
      <c r="E7" s="131" t="s">
        <v>77</v>
      </c>
      <c r="F7" s="120"/>
      <c r="G7" s="275"/>
      <c r="H7" s="293" t="s">
        <v>78</v>
      </c>
      <c r="I7" s="121"/>
      <c r="J7" s="116"/>
    </row>
    <row r="8" spans="1:10" ht="30.75" customHeight="1">
      <c r="A8" s="276">
        <v>45327</v>
      </c>
      <c r="B8" s="277">
        <v>0.66666666666666663</v>
      </c>
      <c r="C8" s="277">
        <v>0.79166666666666663</v>
      </c>
      <c r="D8" s="278" t="s">
        <v>11</v>
      </c>
      <c r="E8" s="279" t="s">
        <v>79</v>
      </c>
      <c r="F8" s="280"/>
      <c r="G8" s="294"/>
      <c r="H8" s="295"/>
      <c r="I8" s="295"/>
      <c r="J8" s="116"/>
    </row>
    <row r="9" spans="1:10" ht="35.25" customHeight="1">
      <c r="A9" s="283"/>
      <c r="B9" s="284"/>
      <c r="C9" s="284"/>
      <c r="D9" s="285"/>
      <c r="E9" s="286" t="s">
        <v>80</v>
      </c>
      <c r="F9" s="285"/>
      <c r="G9" s="296"/>
      <c r="H9" s="297"/>
      <c r="I9" s="298"/>
      <c r="J9" s="116"/>
    </row>
    <row r="10" spans="1:10" s="224" customFormat="1" ht="21" customHeight="1">
      <c r="A10" s="218" t="s">
        <v>14</v>
      </c>
      <c r="B10" s="219"/>
      <c r="C10" s="219"/>
      <c r="D10" s="219"/>
      <c r="E10" s="220"/>
      <c r="F10" s="281"/>
      <c r="G10" s="291"/>
      <c r="H10" s="281"/>
      <c r="I10" s="282"/>
      <c r="J10" s="223"/>
    </row>
    <row r="11" spans="1:10" ht="32">
      <c r="A11" s="128"/>
      <c r="B11" s="197">
        <v>0.33333333333333331</v>
      </c>
      <c r="C11" s="197">
        <v>0.75</v>
      </c>
      <c r="D11" s="206" t="s">
        <v>81</v>
      </c>
      <c r="E11" s="207" t="s">
        <v>82</v>
      </c>
      <c r="F11" s="208"/>
      <c r="G11" s="292"/>
      <c r="H11" s="319" t="s">
        <v>83</v>
      </c>
      <c r="I11" s="202"/>
      <c r="J11" s="116"/>
    </row>
    <row r="12" spans="1:10" ht="32">
      <c r="A12" s="128"/>
      <c r="B12" s="197">
        <v>0.33333333333333331</v>
      </c>
      <c r="C12" s="197">
        <v>0.75</v>
      </c>
      <c r="D12" s="206" t="s">
        <v>84</v>
      </c>
      <c r="E12" s="207" t="s">
        <v>82</v>
      </c>
      <c r="F12" s="208"/>
      <c r="G12" s="292"/>
      <c r="H12" s="319" t="s">
        <v>83</v>
      </c>
      <c r="I12" s="202"/>
      <c r="J12" s="116"/>
    </row>
    <row r="13" spans="1:10" ht="48">
      <c r="A13" s="128"/>
      <c r="B13" s="197">
        <v>0.33333333333333331</v>
      </c>
      <c r="C13" s="197">
        <v>0.75</v>
      </c>
      <c r="D13" s="206" t="s">
        <v>85</v>
      </c>
      <c r="E13" s="207" t="s">
        <v>82</v>
      </c>
      <c r="F13" s="208"/>
      <c r="G13" s="292"/>
      <c r="H13" s="319" t="s">
        <v>86</v>
      </c>
      <c r="I13" s="202"/>
      <c r="J13" s="116"/>
    </row>
    <row r="14" spans="1:10" ht="32">
      <c r="A14" s="128"/>
      <c r="B14" s="197">
        <v>0.33333333333333331</v>
      </c>
      <c r="C14" s="197">
        <v>0.75</v>
      </c>
      <c r="D14" s="206" t="s">
        <v>87</v>
      </c>
      <c r="E14" s="207" t="s">
        <v>82</v>
      </c>
      <c r="F14" s="208"/>
      <c r="G14" s="292"/>
      <c r="H14" s="319" t="s">
        <v>83</v>
      </c>
      <c r="I14" s="202"/>
      <c r="J14" s="116"/>
    </row>
    <row r="15" spans="1:10" ht="32">
      <c r="A15" s="128"/>
      <c r="B15" s="197">
        <v>0.33333333333333331</v>
      </c>
      <c r="C15" s="197">
        <v>0.75</v>
      </c>
      <c r="D15" s="206" t="s">
        <v>88</v>
      </c>
      <c r="E15" s="207" t="s">
        <v>82</v>
      </c>
      <c r="F15" s="208"/>
      <c r="G15" s="292"/>
      <c r="H15" s="319" t="s">
        <v>83</v>
      </c>
      <c r="I15" s="202"/>
      <c r="J15" s="116"/>
    </row>
    <row r="16" spans="1:10" ht="32">
      <c r="A16" s="128"/>
      <c r="B16" s="197">
        <v>0.33333333333333331</v>
      </c>
      <c r="C16" s="197">
        <v>0.75</v>
      </c>
      <c r="D16" s="206" t="s">
        <v>89</v>
      </c>
      <c r="E16" s="207" t="s">
        <v>82</v>
      </c>
      <c r="F16" s="208"/>
      <c r="G16" s="292"/>
      <c r="H16" s="202" t="s">
        <v>90</v>
      </c>
      <c r="I16" s="202"/>
      <c r="J16" s="116"/>
    </row>
    <row r="17" spans="1:10" ht="48">
      <c r="A17" s="128"/>
      <c r="B17" s="197">
        <v>0.33333333333333331</v>
      </c>
      <c r="C17" s="197">
        <v>0.75</v>
      </c>
      <c r="D17" s="206" t="s">
        <v>91</v>
      </c>
      <c r="E17" s="207" t="s">
        <v>82</v>
      </c>
      <c r="F17" s="208"/>
      <c r="G17" s="292"/>
      <c r="H17" s="319" t="s">
        <v>92</v>
      </c>
      <c r="I17" s="202"/>
      <c r="J17" s="116"/>
    </row>
    <row r="18" spans="1:10" ht="32">
      <c r="A18" s="128"/>
      <c r="B18" s="197">
        <v>0.33333333333333331</v>
      </c>
      <c r="C18" s="197">
        <v>0.75</v>
      </c>
      <c r="D18" s="206" t="s">
        <v>93</v>
      </c>
      <c r="E18" s="207" t="s">
        <v>94</v>
      </c>
      <c r="F18" s="208"/>
      <c r="G18" s="292"/>
      <c r="H18" s="202" t="s">
        <v>95</v>
      </c>
      <c r="I18" s="202"/>
      <c r="J18" s="116"/>
    </row>
    <row r="19" spans="1:10" ht="32">
      <c r="A19" s="128"/>
      <c r="B19" s="197">
        <v>0.33333333333333331</v>
      </c>
      <c r="C19" s="197">
        <v>0.75</v>
      </c>
      <c r="D19" s="206" t="s">
        <v>96</v>
      </c>
      <c r="E19" s="207" t="s">
        <v>94</v>
      </c>
      <c r="F19" s="208"/>
      <c r="G19" s="292"/>
      <c r="H19" s="202" t="s">
        <v>95</v>
      </c>
      <c r="I19" s="202"/>
      <c r="J19" s="116"/>
    </row>
    <row r="20" spans="1:10" ht="32">
      <c r="A20" s="128"/>
      <c r="B20" s="197">
        <v>0.33333333333333331</v>
      </c>
      <c r="C20" s="197">
        <v>0.75</v>
      </c>
      <c r="D20" s="206" t="s">
        <v>97</v>
      </c>
      <c r="E20" s="207" t="s">
        <v>94</v>
      </c>
      <c r="F20" s="208"/>
      <c r="G20" s="292"/>
      <c r="H20" s="202" t="s">
        <v>95</v>
      </c>
      <c r="I20" s="202"/>
      <c r="J20" s="116"/>
    </row>
    <row r="21" spans="1:10" ht="32">
      <c r="A21" s="128"/>
      <c r="B21" s="197">
        <v>0.33333333333333331</v>
      </c>
      <c r="C21" s="197">
        <v>0.75</v>
      </c>
      <c r="D21" s="206" t="s">
        <v>98</v>
      </c>
      <c r="E21" s="207" t="s">
        <v>94</v>
      </c>
      <c r="F21" s="208"/>
      <c r="G21" s="292"/>
      <c r="H21" s="202" t="s">
        <v>95</v>
      </c>
      <c r="I21" s="202"/>
      <c r="J21" s="116"/>
    </row>
    <row r="22" spans="1:10" ht="32">
      <c r="A22" s="128"/>
      <c r="B22" s="197">
        <v>0.33333333333333331</v>
      </c>
      <c r="C22" s="197">
        <v>0.75</v>
      </c>
      <c r="D22" s="206" t="s">
        <v>99</v>
      </c>
      <c r="E22" s="207" t="s">
        <v>94</v>
      </c>
      <c r="F22" s="208"/>
      <c r="G22" s="292"/>
      <c r="H22" s="202" t="s">
        <v>95</v>
      </c>
      <c r="I22" s="202"/>
      <c r="J22" s="116"/>
    </row>
    <row r="23" spans="1:10" ht="32">
      <c r="A23" s="128"/>
      <c r="B23" s="197">
        <v>0.33333333333333331</v>
      </c>
      <c r="C23" s="197">
        <v>0.75</v>
      </c>
      <c r="D23" s="206" t="s">
        <v>100</v>
      </c>
      <c r="E23" s="207" t="s">
        <v>94</v>
      </c>
      <c r="F23" s="208"/>
      <c r="G23" s="292"/>
      <c r="H23" s="202" t="s">
        <v>95</v>
      </c>
      <c r="I23" s="202"/>
      <c r="J23" s="116"/>
    </row>
    <row r="24" spans="1:10" ht="32">
      <c r="A24" s="128"/>
      <c r="B24" s="197">
        <v>0.33333333333333331</v>
      </c>
      <c r="C24" s="197">
        <v>0.75</v>
      </c>
      <c r="D24" s="206" t="s">
        <v>101</v>
      </c>
      <c r="E24" s="207" t="s">
        <v>94</v>
      </c>
      <c r="F24" s="208"/>
      <c r="G24" s="292"/>
      <c r="H24" s="202" t="s">
        <v>95</v>
      </c>
      <c r="I24" s="202"/>
      <c r="J24" s="116"/>
    </row>
    <row r="25" spans="1:10" ht="32">
      <c r="A25" s="128"/>
      <c r="B25" s="197">
        <v>0.33333333333333331</v>
      </c>
      <c r="C25" s="197">
        <v>0.75</v>
      </c>
      <c r="D25" s="206" t="s">
        <v>102</v>
      </c>
      <c r="E25" s="207" t="s">
        <v>94</v>
      </c>
      <c r="F25" s="208"/>
      <c r="G25" s="292"/>
      <c r="H25" s="202" t="s">
        <v>95</v>
      </c>
      <c r="I25" s="202"/>
      <c r="J25" s="116"/>
    </row>
    <row r="26" spans="1:10" ht="39" customHeight="1">
      <c r="A26" s="128"/>
      <c r="B26" s="197">
        <v>0.33333333333333331</v>
      </c>
      <c r="C26" s="197">
        <v>0.75</v>
      </c>
      <c r="D26" s="206" t="s">
        <v>103</v>
      </c>
      <c r="E26" s="207" t="s">
        <v>94</v>
      </c>
      <c r="F26" s="208"/>
      <c r="G26" s="292"/>
      <c r="H26" s="202" t="s">
        <v>104</v>
      </c>
      <c r="I26" s="202"/>
      <c r="J26" s="116"/>
    </row>
    <row r="27" spans="1:10" ht="39" customHeight="1">
      <c r="A27" s="128"/>
      <c r="B27" s="197">
        <v>0.33333333333333331</v>
      </c>
      <c r="C27" s="197">
        <v>0.75</v>
      </c>
      <c r="D27" s="206" t="s">
        <v>105</v>
      </c>
      <c r="E27" s="207" t="s">
        <v>94</v>
      </c>
      <c r="F27" s="208"/>
      <c r="G27" s="292"/>
      <c r="H27" s="202" t="s">
        <v>104</v>
      </c>
      <c r="I27" s="202"/>
      <c r="J27" s="116"/>
    </row>
    <row r="28" spans="1:10" ht="39" customHeight="1">
      <c r="A28" s="128"/>
      <c r="B28" s="197">
        <v>0.33333333333333331</v>
      </c>
      <c r="C28" s="197">
        <v>0.75</v>
      </c>
      <c r="D28" s="206" t="s">
        <v>106</v>
      </c>
      <c r="E28" s="207" t="s">
        <v>94</v>
      </c>
      <c r="F28" s="208"/>
      <c r="G28" s="292"/>
      <c r="H28" s="202" t="s">
        <v>104</v>
      </c>
      <c r="I28" s="202"/>
      <c r="J28" s="116"/>
    </row>
    <row r="29" spans="1:10" ht="32">
      <c r="A29" s="128"/>
      <c r="B29" s="197">
        <v>0.33333333333333331</v>
      </c>
      <c r="C29" s="197">
        <v>0.75</v>
      </c>
      <c r="D29" s="206" t="s">
        <v>107</v>
      </c>
      <c r="E29" s="207" t="s">
        <v>94</v>
      </c>
      <c r="F29" s="208"/>
      <c r="G29" s="292"/>
      <c r="H29" s="202" t="s">
        <v>95</v>
      </c>
      <c r="I29" s="202"/>
      <c r="J29" s="116"/>
    </row>
    <row r="30" spans="1:10" ht="32">
      <c r="A30" s="128"/>
      <c r="B30" s="197">
        <v>0.33333333333333331</v>
      </c>
      <c r="C30" s="197">
        <v>0.75</v>
      </c>
      <c r="D30" s="206" t="s">
        <v>108</v>
      </c>
      <c r="E30" s="207" t="s">
        <v>94</v>
      </c>
      <c r="F30" s="208"/>
      <c r="G30" s="292"/>
      <c r="H30" s="202" t="s">
        <v>95</v>
      </c>
      <c r="I30" s="202"/>
      <c r="J30" s="116"/>
    </row>
    <row r="31" spans="1:10" ht="32">
      <c r="A31" s="128"/>
      <c r="B31" s="197">
        <v>0.33333333333333331</v>
      </c>
      <c r="C31" s="197">
        <v>0.75</v>
      </c>
      <c r="D31" s="206" t="s">
        <v>109</v>
      </c>
      <c r="E31" s="207" t="s">
        <v>94</v>
      </c>
      <c r="F31" s="208"/>
      <c r="G31" s="292"/>
      <c r="H31" s="202" t="s">
        <v>95</v>
      </c>
      <c r="I31" s="202"/>
      <c r="J31" s="116"/>
    </row>
    <row r="32" spans="1:10" ht="32">
      <c r="A32" s="128"/>
      <c r="B32" s="197">
        <v>0.33333333333333331</v>
      </c>
      <c r="C32" s="197">
        <v>0.75</v>
      </c>
      <c r="D32" s="206" t="s">
        <v>110</v>
      </c>
      <c r="E32" s="207" t="s">
        <v>94</v>
      </c>
      <c r="F32" s="208"/>
      <c r="G32" s="292"/>
      <c r="H32" s="202" t="s">
        <v>95</v>
      </c>
      <c r="I32" s="202"/>
      <c r="J32" s="116"/>
    </row>
    <row r="33" spans="1:10" ht="32">
      <c r="A33" s="128"/>
      <c r="B33" s="197">
        <v>0.33333333333333331</v>
      </c>
      <c r="C33" s="197">
        <v>0.75</v>
      </c>
      <c r="D33" s="206" t="s">
        <v>111</v>
      </c>
      <c r="E33" s="207" t="s">
        <v>94</v>
      </c>
      <c r="F33" s="208"/>
      <c r="G33" s="292"/>
      <c r="H33" s="202" t="s">
        <v>95</v>
      </c>
      <c r="I33" s="202"/>
      <c r="J33" s="116"/>
    </row>
    <row r="34" spans="1:10" ht="32">
      <c r="A34" s="128"/>
      <c r="B34" s="197">
        <v>0.33333333333333331</v>
      </c>
      <c r="C34" s="197">
        <v>0.75</v>
      </c>
      <c r="D34" s="206" t="s">
        <v>112</v>
      </c>
      <c r="E34" s="207" t="s">
        <v>94</v>
      </c>
      <c r="F34" s="208"/>
      <c r="G34" s="292"/>
      <c r="H34" s="202" t="s">
        <v>95</v>
      </c>
      <c r="I34" s="202"/>
      <c r="J34" s="116"/>
    </row>
    <row r="35" spans="1:10" ht="32">
      <c r="A35" s="128"/>
      <c r="B35" s="197">
        <v>0.33333333333333331</v>
      </c>
      <c r="C35" s="197">
        <v>0.75</v>
      </c>
      <c r="D35" s="206" t="s">
        <v>113</v>
      </c>
      <c r="E35" s="207" t="s">
        <v>94</v>
      </c>
      <c r="F35" s="208"/>
      <c r="G35" s="292"/>
      <c r="H35" s="202" t="s">
        <v>95</v>
      </c>
      <c r="I35" s="202"/>
      <c r="J35" s="116"/>
    </row>
    <row r="36" spans="1:10" ht="32">
      <c r="A36" s="128"/>
      <c r="B36" s="197">
        <v>0.33333333333333331</v>
      </c>
      <c r="C36" s="197">
        <v>0.75</v>
      </c>
      <c r="D36" s="206" t="s">
        <v>114</v>
      </c>
      <c r="E36" s="207" t="s">
        <v>94</v>
      </c>
      <c r="F36" s="208"/>
      <c r="G36" s="292"/>
      <c r="H36" s="202" t="s">
        <v>95</v>
      </c>
      <c r="I36" s="202"/>
      <c r="J36" s="116"/>
    </row>
    <row r="37" spans="1:10" ht="57" customHeight="1">
      <c r="A37" s="128">
        <v>45328</v>
      </c>
      <c r="B37" s="197">
        <v>0.33333333333333331</v>
      </c>
      <c r="C37" s="197">
        <v>0.33333333333333331</v>
      </c>
      <c r="D37" s="206" t="s">
        <v>115</v>
      </c>
      <c r="E37" s="207" t="s">
        <v>116</v>
      </c>
      <c r="F37" s="208"/>
      <c r="G37" s="292"/>
      <c r="H37" s="225" t="s">
        <v>117</v>
      </c>
      <c r="I37" s="225" t="s">
        <v>118</v>
      </c>
      <c r="J37" s="116"/>
    </row>
    <row r="38" spans="1:10" ht="149.25" customHeight="1">
      <c r="A38" s="128">
        <v>45328</v>
      </c>
      <c r="B38" s="301">
        <v>0.33333333333333331</v>
      </c>
      <c r="C38" s="301">
        <v>0.39583333333333331</v>
      </c>
      <c r="D38" s="302" t="s">
        <v>15</v>
      </c>
      <c r="E38" s="303" t="s">
        <v>16</v>
      </c>
      <c r="F38" s="221"/>
      <c r="G38" s="304" t="s">
        <v>17</v>
      </c>
      <c r="H38" s="290" t="s">
        <v>119</v>
      </c>
      <c r="I38" s="222"/>
      <c r="J38" s="116"/>
    </row>
    <row r="39" spans="1:10" ht="39" customHeight="1">
      <c r="A39" s="128">
        <v>45328</v>
      </c>
      <c r="B39" s="301">
        <v>0.39583333333333331</v>
      </c>
      <c r="C39" s="301">
        <v>0.54166666666666663</v>
      </c>
      <c r="D39" s="302" t="s">
        <v>120</v>
      </c>
      <c r="E39" s="303" t="s">
        <v>121</v>
      </c>
      <c r="F39" s="221"/>
      <c r="G39" s="304" t="s">
        <v>122</v>
      </c>
      <c r="H39" s="290" t="s">
        <v>123</v>
      </c>
      <c r="I39" s="222"/>
      <c r="J39" s="116"/>
    </row>
    <row r="40" spans="1:10" ht="39" customHeight="1">
      <c r="A40" s="128">
        <v>45328</v>
      </c>
      <c r="B40" s="301">
        <v>0.39583333333333331</v>
      </c>
      <c r="C40" s="301">
        <v>0.54166666666666663</v>
      </c>
      <c r="D40" s="302" t="s">
        <v>81</v>
      </c>
      <c r="E40" s="303" t="s">
        <v>121</v>
      </c>
      <c r="F40" s="221"/>
      <c r="G40" s="304" t="s">
        <v>122</v>
      </c>
      <c r="H40" s="290" t="s">
        <v>123</v>
      </c>
      <c r="I40" s="222"/>
      <c r="J40" s="116"/>
    </row>
    <row r="41" spans="1:10" ht="39" customHeight="1">
      <c r="A41" s="128">
        <v>45328</v>
      </c>
      <c r="B41" s="301">
        <v>0.39583333333333331</v>
      </c>
      <c r="C41" s="301">
        <v>0.54166666666666663</v>
      </c>
      <c r="D41" s="302" t="s">
        <v>107</v>
      </c>
      <c r="E41" s="303" t="s">
        <v>121</v>
      </c>
      <c r="F41" s="221"/>
      <c r="G41" s="304" t="s">
        <v>122</v>
      </c>
      <c r="H41" s="290" t="s">
        <v>124</v>
      </c>
      <c r="I41" s="222"/>
      <c r="J41" s="116"/>
    </row>
    <row r="42" spans="1:10" ht="39" customHeight="1">
      <c r="A42" s="128">
        <v>45328</v>
      </c>
      <c r="B42" s="301">
        <v>0.39583333333333331</v>
      </c>
      <c r="C42" s="301">
        <v>0.54166666666666663</v>
      </c>
      <c r="D42" s="302" t="s">
        <v>88</v>
      </c>
      <c r="E42" s="303" t="s">
        <v>121</v>
      </c>
      <c r="F42" s="221"/>
      <c r="G42" s="304" t="s">
        <v>122</v>
      </c>
      <c r="H42" s="290" t="s">
        <v>124</v>
      </c>
      <c r="I42" s="222"/>
      <c r="J42" s="116"/>
    </row>
    <row r="43" spans="1:10" ht="33" customHeight="1">
      <c r="A43" s="128"/>
      <c r="B43" s="129">
        <v>0.33333333333333331</v>
      </c>
      <c r="C43" s="129">
        <v>0.45833333333333331</v>
      </c>
      <c r="D43" s="130" t="s">
        <v>19</v>
      </c>
      <c r="E43" s="131" t="s">
        <v>20</v>
      </c>
      <c r="F43" s="120"/>
      <c r="G43" s="275"/>
      <c r="H43" s="121"/>
      <c r="I43" s="121"/>
      <c r="J43" s="116"/>
    </row>
    <row r="44" spans="1:10" ht="145.5" customHeight="1">
      <c r="A44" s="128"/>
      <c r="B44" s="129">
        <f>C43</f>
        <v>0.45833333333333331</v>
      </c>
      <c r="C44" s="129">
        <v>0.54166666666666663</v>
      </c>
      <c r="D44" s="130" t="s">
        <v>19</v>
      </c>
      <c r="E44" s="131" t="s">
        <v>125</v>
      </c>
      <c r="F44" s="120"/>
      <c r="G44" s="275"/>
      <c r="H44" s="121"/>
      <c r="I44" s="121"/>
      <c r="J44" s="116"/>
    </row>
    <row r="45" spans="1:10" ht="21" customHeight="1">
      <c r="A45" s="214"/>
      <c r="B45" s="215">
        <f>C44</f>
        <v>0.54166666666666663</v>
      </c>
      <c r="C45" s="215">
        <v>0.58333333333333337</v>
      </c>
      <c r="D45" s="216" t="s">
        <v>19</v>
      </c>
      <c r="E45" s="217" t="s">
        <v>22</v>
      </c>
      <c r="F45" s="120"/>
      <c r="G45" s="275"/>
      <c r="H45" s="121"/>
      <c r="I45" s="121"/>
      <c r="J45" s="116"/>
    </row>
    <row r="46" spans="1:10" ht="33" customHeight="1">
      <c r="A46" s="128">
        <v>45328</v>
      </c>
      <c r="B46" s="197">
        <v>0.59375</v>
      </c>
      <c r="C46" s="197">
        <v>0.60416666666666663</v>
      </c>
      <c r="D46" s="206" t="s">
        <v>115</v>
      </c>
      <c r="E46" s="207" t="s">
        <v>126</v>
      </c>
      <c r="F46" s="208"/>
      <c r="G46" s="292" t="s">
        <v>127</v>
      </c>
      <c r="H46" s="225" t="s">
        <v>128</v>
      </c>
      <c r="I46" s="225"/>
      <c r="J46" s="116"/>
    </row>
    <row r="47" spans="1:10" ht="21" customHeight="1">
      <c r="A47" s="128"/>
      <c r="B47" s="129">
        <v>0.60416666666666663</v>
      </c>
      <c r="C47" s="129">
        <v>0.72916666666666663</v>
      </c>
      <c r="D47" s="130" t="s">
        <v>19</v>
      </c>
      <c r="E47" s="131" t="s">
        <v>23</v>
      </c>
      <c r="F47" s="121"/>
      <c r="G47" s="225"/>
      <c r="H47" s="121"/>
      <c r="I47" s="121"/>
      <c r="J47" s="116"/>
    </row>
    <row r="48" spans="1:10" ht="33" customHeight="1">
      <c r="A48" s="128">
        <v>45328</v>
      </c>
      <c r="B48" s="197">
        <v>0.66666666666666663</v>
      </c>
      <c r="C48" s="197">
        <v>0.66666666666666663</v>
      </c>
      <c r="D48" s="206" t="s">
        <v>115</v>
      </c>
      <c r="E48" s="207" t="s">
        <v>129</v>
      </c>
      <c r="F48" s="208"/>
      <c r="G48" s="292" t="s">
        <v>130</v>
      </c>
      <c r="H48" s="225" t="s">
        <v>117</v>
      </c>
      <c r="I48" s="225" t="s">
        <v>131</v>
      </c>
      <c r="J48" s="116"/>
    </row>
    <row r="49" spans="1:10" ht="21" customHeight="1">
      <c r="A49" s="214"/>
      <c r="B49" s="215">
        <v>0.75</v>
      </c>
      <c r="C49" s="215">
        <v>0.79166666666666663</v>
      </c>
      <c r="D49" s="216" t="s">
        <v>19</v>
      </c>
      <c r="E49" s="217" t="s">
        <v>24</v>
      </c>
      <c r="F49" s="121"/>
      <c r="G49" s="225"/>
      <c r="H49" s="121"/>
      <c r="I49" s="121"/>
      <c r="J49" s="116"/>
    </row>
    <row r="50" spans="1:10" ht="21" customHeight="1">
      <c r="A50" s="128"/>
      <c r="B50" s="129">
        <v>0.79166666666666663</v>
      </c>
      <c r="C50" s="129">
        <v>0.99930555555555556</v>
      </c>
      <c r="D50" s="130" t="s">
        <v>19</v>
      </c>
      <c r="E50" s="131" t="s">
        <v>25</v>
      </c>
      <c r="F50" s="121"/>
      <c r="G50" s="225"/>
      <c r="H50" s="121"/>
      <c r="I50" s="121"/>
      <c r="J50" s="116"/>
    </row>
    <row r="51" spans="1:10" ht="36" customHeight="1">
      <c r="A51" s="214"/>
      <c r="B51" s="215">
        <v>0.95833333333333337</v>
      </c>
      <c r="C51" s="215">
        <v>0.125</v>
      </c>
      <c r="D51" s="216" t="s">
        <v>19</v>
      </c>
      <c r="E51" s="217" t="s">
        <v>26</v>
      </c>
      <c r="F51" s="121"/>
      <c r="G51" s="225"/>
      <c r="H51" s="121"/>
      <c r="I51" s="121"/>
      <c r="J51" s="116"/>
    </row>
    <row r="52" spans="1:10" ht="64">
      <c r="A52" s="128"/>
      <c r="B52" s="129">
        <v>0.95833333333333337</v>
      </c>
      <c r="C52" s="129">
        <v>0.125</v>
      </c>
      <c r="D52" s="287" t="s">
        <v>132</v>
      </c>
      <c r="E52" s="131" t="s">
        <v>82</v>
      </c>
      <c r="F52" s="120"/>
      <c r="G52" s="288"/>
      <c r="H52" s="121" t="s">
        <v>133</v>
      </c>
      <c r="I52" s="299" t="s">
        <v>134</v>
      </c>
      <c r="J52" s="116"/>
    </row>
    <row r="53" spans="1:10" ht="35.25" customHeight="1">
      <c r="A53" s="283"/>
      <c r="B53" s="284"/>
      <c r="C53" s="284"/>
      <c r="D53" s="285"/>
      <c r="E53" s="286" t="s">
        <v>135</v>
      </c>
      <c r="F53" s="285"/>
      <c r="G53" s="296"/>
      <c r="H53" s="297"/>
      <c r="I53" s="298"/>
      <c r="J53" s="116"/>
    </row>
    <row r="54" spans="1:10" ht="48" customHeight="1">
      <c r="A54" s="128">
        <v>45328</v>
      </c>
      <c r="B54" s="301">
        <v>0.33333333333333331</v>
      </c>
      <c r="C54" s="301">
        <v>0.33333333333333331</v>
      </c>
      <c r="D54" s="302" t="s">
        <v>115</v>
      </c>
      <c r="E54" s="303" t="s">
        <v>116</v>
      </c>
      <c r="F54" s="221"/>
      <c r="G54" s="304"/>
      <c r="H54" s="290" t="s">
        <v>117</v>
      </c>
      <c r="I54" s="290" t="s">
        <v>136</v>
      </c>
      <c r="J54" s="116"/>
    </row>
    <row r="55" spans="1:10" s="91" customFormat="1" ht="31" customHeight="1">
      <c r="A55" s="305">
        <v>45329</v>
      </c>
      <c r="B55" s="301">
        <v>0.29166666666666669</v>
      </c>
      <c r="C55" s="301">
        <v>0.32291666666666669</v>
      </c>
      <c r="D55" s="302" t="s">
        <v>27</v>
      </c>
      <c r="E55" s="309" t="s">
        <v>28</v>
      </c>
      <c r="F55" s="222"/>
      <c r="G55" s="290"/>
      <c r="H55" s="222"/>
      <c r="I55" s="222"/>
      <c r="J55" s="116"/>
    </row>
    <row r="56" spans="1:10" s="91" customFormat="1" ht="31" customHeight="1">
      <c r="A56" s="305">
        <v>45329</v>
      </c>
      <c r="B56" s="301">
        <v>0.32291666666666669</v>
      </c>
      <c r="C56" s="301">
        <v>0.35416666666666669</v>
      </c>
      <c r="D56" s="302" t="s">
        <v>29</v>
      </c>
      <c r="E56" s="303" t="s">
        <v>30</v>
      </c>
      <c r="F56" s="222"/>
      <c r="G56" s="290"/>
      <c r="H56" s="222"/>
      <c r="I56" s="222"/>
      <c r="J56" s="116"/>
    </row>
    <row r="57" spans="1:10" s="91" customFormat="1" ht="31" customHeight="1">
      <c r="A57" s="305"/>
      <c r="B57" s="306">
        <v>0.35416666666666669</v>
      </c>
      <c r="C57" s="306">
        <v>0.36805555555555558</v>
      </c>
      <c r="D57" s="307" t="s">
        <v>29</v>
      </c>
      <c r="E57" s="308" t="s">
        <v>31</v>
      </c>
      <c r="F57" s="121"/>
      <c r="G57" s="225"/>
      <c r="H57" s="121"/>
      <c r="I57" s="121"/>
      <c r="J57" s="116"/>
    </row>
    <row r="58" spans="1:10" s="91" customFormat="1" ht="31" customHeight="1">
      <c r="A58" s="305"/>
      <c r="B58" s="306">
        <v>0.36805555555555558</v>
      </c>
      <c r="C58" s="306">
        <v>0.375</v>
      </c>
      <c r="D58" s="307" t="s">
        <v>29</v>
      </c>
      <c r="E58" s="308" t="s">
        <v>32</v>
      </c>
      <c r="F58" s="121"/>
      <c r="G58" s="225"/>
      <c r="H58" s="121"/>
      <c r="I58" s="121"/>
      <c r="J58" s="116"/>
    </row>
    <row r="59" spans="1:10" s="91" customFormat="1" ht="34.5" customHeight="1">
      <c r="A59" s="305"/>
      <c r="B59" s="129">
        <v>0.375</v>
      </c>
      <c r="C59" s="129">
        <v>0.72916666666666663</v>
      </c>
      <c r="D59" s="130" t="s">
        <v>33</v>
      </c>
      <c r="E59" s="131" t="s">
        <v>34</v>
      </c>
      <c r="F59" s="170"/>
      <c r="G59" s="192"/>
      <c r="H59" s="170"/>
      <c r="I59" s="170"/>
      <c r="J59" s="116"/>
    </row>
    <row r="60" spans="1:10" ht="34.5" customHeight="1">
      <c r="A60" s="305"/>
      <c r="B60" s="129">
        <v>0.375</v>
      </c>
      <c r="C60" s="129">
        <v>0.72916666666666663</v>
      </c>
      <c r="D60" s="130" t="s">
        <v>27</v>
      </c>
      <c r="E60" s="131" t="s">
        <v>34</v>
      </c>
      <c r="F60" s="170"/>
      <c r="G60" s="192"/>
      <c r="H60" s="170"/>
      <c r="I60" s="170"/>
      <c r="J60" s="116"/>
    </row>
    <row r="61" spans="1:10" ht="34.5" customHeight="1">
      <c r="A61" s="305"/>
      <c r="B61" s="129">
        <v>0.375</v>
      </c>
      <c r="C61" s="129">
        <v>0.72916666666666663</v>
      </c>
      <c r="D61" s="130" t="s">
        <v>35</v>
      </c>
      <c r="E61" s="131" t="s">
        <v>34</v>
      </c>
      <c r="F61" s="170"/>
      <c r="G61" s="192"/>
      <c r="H61" s="170"/>
      <c r="I61" s="170"/>
      <c r="J61" s="116"/>
    </row>
    <row r="62" spans="1:10" s="312" customFormat="1" ht="48">
      <c r="A62" s="134"/>
      <c r="B62" s="135">
        <v>0.45833333333333331</v>
      </c>
      <c r="C62" s="135">
        <v>0.70833333333333337</v>
      </c>
      <c r="D62" s="136" t="s">
        <v>81</v>
      </c>
      <c r="E62" s="137" t="s">
        <v>137</v>
      </c>
      <c r="F62" s="181"/>
      <c r="G62" s="310" t="s">
        <v>138</v>
      </c>
      <c r="H62" s="181" t="s">
        <v>139</v>
      </c>
      <c r="I62" s="181"/>
      <c r="J62" s="311"/>
    </row>
    <row r="63" spans="1:10" s="312" customFormat="1" ht="48">
      <c r="A63" s="134"/>
      <c r="B63" s="135">
        <v>0.45833333333333331</v>
      </c>
      <c r="C63" s="135">
        <v>0.70833333333333337</v>
      </c>
      <c r="D63" s="136" t="s">
        <v>84</v>
      </c>
      <c r="E63" s="137" t="s">
        <v>137</v>
      </c>
      <c r="F63" s="181"/>
      <c r="G63" s="310" t="s">
        <v>138</v>
      </c>
      <c r="H63" s="181" t="s">
        <v>139</v>
      </c>
      <c r="I63" s="181"/>
      <c r="J63" s="311"/>
    </row>
    <row r="64" spans="1:10" s="312" customFormat="1" ht="48">
      <c r="A64" s="134"/>
      <c r="B64" s="135">
        <v>0.45833333333333331</v>
      </c>
      <c r="C64" s="135">
        <v>0.70833333333333337</v>
      </c>
      <c r="D64" s="136" t="s">
        <v>140</v>
      </c>
      <c r="E64" s="137" t="s">
        <v>137</v>
      </c>
      <c r="F64" s="181"/>
      <c r="G64" s="310" t="s">
        <v>138</v>
      </c>
      <c r="H64" s="181" t="s">
        <v>139</v>
      </c>
      <c r="I64" s="181"/>
      <c r="J64" s="311"/>
    </row>
    <row r="65" spans="1:10" s="312" customFormat="1" ht="48">
      <c r="A65" s="134"/>
      <c r="B65" s="135">
        <v>0.45833333333333331</v>
      </c>
      <c r="C65" s="135">
        <v>0.70833333333333337</v>
      </c>
      <c r="D65" s="136" t="s">
        <v>88</v>
      </c>
      <c r="E65" s="137" t="s">
        <v>137</v>
      </c>
      <c r="F65" s="181"/>
      <c r="G65" s="310" t="s">
        <v>138</v>
      </c>
      <c r="H65" s="181" t="s">
        <v>139</v>
      </c>
      <c r="I65" s="181"/>
      <c r="J65" s="311"/>
    </row>
    <row r="66" spans="1:10" s="312" customFormat="1" ht="32">
      <c r="A66" s="134"/>
      <c r="B66" s="126">
        <v>0.45833333333333331</v>
      </c>
      <c r="C66" s="126">
        <v>0.72916666666666663</v>
      </c>
      <c r="D66" s="111" t="s">
        <v>89</v>
      </c>
      <c r="E66" s="127" t="s">
        <v>559</v>
      </c>
      <c r="F66" s="123"/>
      <c r="G66" s="163" t="s">
        <v>138</v>
      </c>
      <c r="H66" s="123" t="s">
        <v>141</v>
      </c>
      <c r="I66" s="123"/>
      <c r="J66" s="311"/>
    </row>
    <row r="67" spans="1:10" s="312" customFormat="1" ht="32">
      <c r="A67" s="134"/>
      <c r="B67" s="126">
        <v>0.45833333333333331</v>
      </c>
      <c r="C67" s="126">
        <v>0.72916666666666663</v>
      </c>
      <c r="D67" s="111" t="s">
        <v>91</v>
      </c>
      <c r="E67" s="127" t="s">
        <v>559</v>
      </c>
      <c r="F67" s="123"/>
      <c r="G67" s="163" t="s">
        <v>138</v>
      </c>
      <c r="H67" s="123" t="s">
        <v>141</v>
      </c>
      <c r="I67" s="123"/>
      <c r="J67" s="311"/>
    </row>
    <row r="68" spans="1:10" s="312" customFormat="1" ht="48">
      <c r="A68" s="134"/>
      <c r="B68" s="126">
        <v>0.45833333333333331</v>
      </c>
      <c r="C68" s="126">
        <v>0.72916666666666663</v>
      </c>
      <c r="D68" s="111" t="s">
        <v>85</v>
      </c>
      <c r="E68" s="127" t="s">
        <v>559</v>
      </c>
      <c r="F68" s="123"/>
      <c r="G68" s="163" t="s">
        <v>138</v>
      </c>
      <c r="H68" s="123" t="s">
        <v>142</v>
      </c>
      <c r="I68" s="123"/>
      <c r="J68" s="311"/>
    </row>
    <row r="69" spans="1:10" s="312" customFormat="1" ht="32">
      <c r="A69" s="134"/>
      <c r="B69" s="126">
        <v>0.45833333333333331</v>
      </c>
      <c r="C69" s="126">
        <v>0.72916666666666663</v>
      </c>
      <c r="D69" s="111" t="s">
        <v>132</v>
      </c>
      <c r="E69" s="127" t="s">
        <v>559</v>
      </c>
      <c r="F69" s="123"/>
      <c r="G69" s="163" t="s">
        <v>138</v>
      </c>
      <c r="H69" s="123" t="s">
        <v>141</v>
      </c>
      <c r="I69" s="123"/>
      <c r="J69" s="311"/>
    </row>
    <row r="70" spans="1:10" ht="34.5" customHeight="1">
      <c r="A70" s="305"/>
      <c r="B70" s="306">
        <v>0.54166666666666663</v>
      </c>
      <c r="C70" s="306">
        <v>0.60416666666666663</v>
      </c>
      <c r="D70" s="307" t="s">
        <v>15</v>
      </c>
      <c r="E70" s="308" t="s">
        <v>143</v>
      </c>
      <c r="F70" s="121"/>
      <c r="G70" s="225" t="s">
        <v>144</v>
      </c>
      <c r="H70" s="121" t="s">
        <v>145</v>
      </c>
      <c r="I70" s="121"/>
      <c r="J70" s="116"/>
    </row>
    <row r="71" spans="1:10" ht="21" customHeight="1">
      <c r="A71" s="214"/>
      <c r="B71" s="215">
        <v>0.75</v>
      </c>
      <c r="C71" s="215">
        <v>0.79166666666666663</v>
      </c>
      <c r="D71" s="216" t="s">
        <v>19</v>
      </c>
      <c r="E71" s="217" t="s">
        <v>36</v>
      </c>
      <c r="F71" s="121"/>
      <c r="G71" s="225"/>
      <c r="H71" s="121"/>
      <c r="I71" s="121"/>
      <c r="J71" s="116"/>
    </row>
    <row r="72" spans="1:10" ht="21" customHeight="1">
      <c r="A72" s="128"/>
      <c r="B72" s="129">
        <v>0.79166666666666663</v>
      </c>
      <c r="C72" s="129">
        <v>8.3333333333333329E-2</v>
      </c>
      <c r="D72" s="130" t="s">
        <v>19</v>
      </c>
      <c r="E72" s="131" t="s">
        <v>37</v>
      </c>
      <c r="F72" s="121"/>
      <c r="G72" s="225"/>
      <c r="H72" s="121"/>
      <c r="I72" s="121"/>
      <c r="J72" s="116"/>
    </row>
    <row r="73" spans="1:10" ht="21" customHeight="1">
      <c r="A73" s="214"/>
      <c r="B73" s="215">
        <v>8.3333333333333329E-2</v>
      </c>
      <c r="C73" s="215">
        <v>0.16666666666666666</v>
      </c>
      <c r="D73" s="216" t="s">
        <v>19</v>
      </c>
      <c r="E73" s="217" t="s">
        <v>38</v>
      </c>
      <c r="F73" s="121"/>
      <c r="G73" s="225"/>
      <c r="H73" s="121"/>
      <c r="I73" s="121"/>
      <c r="J73" s="116"/>
    </row>
    <row r="74" spans="1:10" ht="35.25" customHeight="1">
      <c r="A74" s="283"/>
      <c r="B74" s="284"/>
      <c r="C74" s="284"/>
      <c r="D74" s="285"/>
      <c r="E74" s="286" t="s">
        <v>146</v>
      </c>
      <c r="F74" s="285"/>
      <c r="G74" s="296"/>
      <c r="H74" s="297"/>
      <c r="I74" s="298"/>
      <c r="J74" s="116"/>
    </row>
    <row r="75" spans="1:10" ht="48" customHeight="1">
      <c r="A75" s="128">
        <v>45328</v>
      </c>
      <c r="B75" s="197">
        <v>0.33333333333333331</v>
      </c>
      <c r="C75" s="197">
        <v>0.33333333333333331</v>
      </c>
      <c r="D75" s="206" t="s">
        <v>115</v>
      </c>
      <c r="E75" s="207" t="s">
        <v>116</v>
      </c>
      <c r="F75" s="208"/>
      <c r="G75" s="292"/>
      <c r="H75" s="225" t="s">
        <v>117</v>
      </c>
      <c r="I75" s="225" t="s">
        <v>136</v>
      </c>
      <c r="J75" s="116"/>
    </row>
    <row r="76" spans="1:10" s="91" customFormat="1" ht="16">
      <c r="A76" s="128">
        <v>45330</v>
      </c>
      <c r="B76" s="129">
        <v>0.32291666666666669</v>
      </c>
      <c r="C76" s="129">
        <v>0.54166666666666663</v>
      </c>
      <c r="D76" s="130" t="s">
        <v>29</v>
      </c>
      <c r="E76" s="131" t="s">
        <v>40</v>
      </c>
      <c r="F76" s="121"/>
      <c r="G76" s="225"/>
      <c r="H76" s="121"/>
      <c r="I76" s="121"/>
      <c r="J76" s="116"/>
    </row>
    <row r="77" spans="1:10" s="312" customFormat="1" ht="32">
      <c r="A77" s="134"/>
      <c r="B77" s="135">
        <v>0.41666666666666669</v>
      </c>
      <c r="C77" s="135">
        <v>0.75</v>
      </c>
      <c r="D77" s="136" t="s">
        <v>81</v>
      </c>
      <c r="E77" s="137" t="s">
        <v>562</v>
      </c>
      <c r="F77" s="176"/>
      <c r="G77" s="339"/>
      <c r="H77" s="340" t="s">
        <v>83</v>
      </c>
      <c r="I77" s="181"/>
      <c r="J77" s="311"/>
    </row>
    <row r="78" spans="1:10" s="335" customFormat="1" ht="32">
      <c r="A78" s="327"/>
      <c r="B78" s="328">
        <v>0.45833333333333331</v>
      </c>
      <c r="C78" s="338">
        <v>0.625</v>
      </c>
      <c r="D78" s="329" t="s">
        <v>84</v>
      </c>
      <c r="E78" s="330" t="s">
        <v>561</v>
      </c>
      <c r="F78" s="331"/>
      <c r="G78" s="332"/>
      <c r="H78" s="336" t="s">
        <v>83</v>
      </c>
      <c r="I78" s="333"/>
      <c r="J78" s="334"/>
    </row>
    <row r="79" spans="1:10" s="93" customFormat="1" ht="48">
      <c r="A79" s="125"/>
      <c r="B79" s="126">
        <v>0.33333333333333331</v>
      </c>
      <c r="C79" s="126">
        <v>0.75</v>
      </c>
      <c r="D79" s="111" t="s">
        <v>85</v>
      </c>
      <c r="E79" s="127" t="s">
        <v>560</v>
      </c>
      <c r="F79" s="122"/>
      <c r="G79" s="326"/>
      <c r="H79" s="337" t="s">
        <v>86</v>
      </c>
      <c r="I79" s="123"/>
      <c r="J79" s="124"/>
    </row>
    <row r="80" spans="1:10" s="93" customFormat="1" ht="32">
      <c r="A80" s="125"/>
      <c r="B80" s="126">
        <v>0.33333333333333331</v>
      </c>
      <c r="C80" s="126">
        <v>0.75</v>
      </c>
      <c r="D80" s="111" t="s">
        <v>87</v>
      </c>
      <c r="E80" s="127" t="s">
        <v>560</v>
      </c>
      <c r="F80" s="122"/>
      <c r="G80" s="326"/>
      <c r="H80" s="337" t="s">
        <v>83</v>
      </c>
      <c r="I80" s="123"/>
      <c r="J80" s="124"/>
    </row>
    <row r="81" spans="1:10" s="93" customFormat="1" ht="32">
      <c r="A81" s="125"/>
      <c r="B81" s="126">
        <v>0.33333333333333331</v>
      </c>
      <c r="C81" s="126">
        <v>0.75</v>
      </c>
      <c r="D81" s="111" t="s">
        <v>88</v>
      </c>
      <c r="E81" s="127" t="s">
        <v>560</v>
      </c>
      <c r="F81" s="122"/>
      <c r="G81" s="326"/>
      <c r="H81" s="337" t="s">
        <v>83</v>
      </c>
      <c r="I81" s="123"/>
      <c r="J81" s="124"/>
    </row>
    <row r="82" spans="1:10" s="312" customFormat="1" ht="32">
      <c r="A82" s="134"/>
      <c r="B82" s="135">
        <v>0.41666666666666669</v>
      </c>
      <c r="C82" s="135">
        <v>0.52083333333333337</v>
      </c>
      <c r="D82" s="136" t="s">
        <v>89</v>
      </c>
      <c r="E82" s="137" t="s">
        <v>562</v>
      </c>
      <c r="F82" s="176"/>
      <c r="G82" s="339"/>
      <c r="H82" s="181" t="s">
        <v>90</v>
      </c>
      <c r="I82" s="181"/>
      <c r="J82" s="311"/>
    </row>
    <row r="83" spans="1:10" s="312" customFormat="1" ht="48">
      <c r="A83" s="134"/>
      <c r="B83" s="135">
        <v>0.41666666666666669</v>
      </c>
      <c r="C83" s="135">
        <v>0.52083333333333337</v>
      </c>
      <c r="D83" s="136" t="s">
        <v>91</v>
      </c>
      <c r="E83" s="137" t="s">
        <v>562</v>
      </c>
      <c r="F83" s="176"/>
      <c r="G83" s="339"/>
      <c r="H83" s="340" t="s">
        <v>92</v>
      </c>
      <c r="I83" s="181"/>
      <c r="J83" s="311"/>
    </row>
    <row r="84" spans="1:10" s="93" customFormat="1" ht="32">
      <c r="A84" s="125"/>
      <c r="B84" s="126">
        <v>0.41666666666666669</v>
      </c>
      <c r="C84" s="126">
        <v>0.51041666666666663</v>
      </c>
      <c r="D84" s="111" t="s">
        <v>93</v>
      </c>
      <c r="E84" s="127" t="s">
        <v>560</v>
      </c>
      <c r="F84" s="122"/>
      <c r="G84" s="326"/>
      <c r="H84" s="123" t="s">
        <v>95</v>
      </c>
      <c r="I84" s="123"/>
      <c r="J84" s="124"/>
    </row>
    <row r="85" spans="1:10" s="93" customFormat="1" ht="32">
      <c r="A85" s="125"/>
      <c r="B85" s="126">
        <v>0.41666666666666669</v>
      </c>
      <c r="C85" s="126">
        <v>0.51041666666666663</v>
      </c>
      <c r="D85" s="111" t="s">
        <v>96</v>
      </c>
      <c r="E85" s="127" t="s">
        <v>560</v>
      </c>
      <c r="F85" s="122"/>
      <c r="G85" s="326"/>
      <c r="H85" s="123" t="s">
        <v>95</v>
      </c>
      <c r="I85" s="123"/>
      <c r="J85" s="124"/>
    </row>
    <row r="86" spans="1:10" s="93" customFormat="1" ht="32">
      <c r="A86" s="125"/>
      <c r="B86" s="126">
        <v>0.41666666666666669</v>
      </c>
      <c r="C86" s="126">
        <v>0.51041666666666663</v>
      </c>
      <c r="D86" s="111" t="s">
        <v>97</v>
      </c>
      <c r="E86" s="127" t="s">
        <v>560</v>
      </c>
      <c r="F86" s="122"/>
      <c r="G86" s="326"/>
      <c r="H86" s="123" t="s">
        <v>95</v>
      </c>
      <c r="I86" s="123"/>
      <c r="J86" s="124"/>
    </row>
    <row r="87" spans="1:10" s="93" customFormat="1" ht="32">
      <c r="A87" s="125"/>
      <c r="B87" s="126">
        <v>0.41666666666666669</v>
      </c>
      <c r="C87" s="126">
        <v>0.51041666666666663</v>
      </c>
      <c r="D87" s="111" t="s">
        <v>98</v>
      </c>
      <c r="E87" s="127" t="s">
        <v>560</v>
      </c>
      <c r="F87" s="122"/>
      <c r="G87" s="326"/>
      <c r="H87" s="123" t="s">
        <v>95</v>
      </c>
      <c r="I87" s="123"/>
      <c r="J87" s="124"/>
    </row>
    <row r="88" spans="1:10" s="93" customFormat="1" ht="32">
      <c r="A88" s="125"/>
      <c r="B88" s="126">
        <v>0.41666666666666669</v>
      </c>
      <c r="C88" s="126">
        <v>0.51041666666666663</v>
      </c>
      <c r="D88" s="111" t="s">
        <v>99</v>
      </c>
      <c r="E88" s="127" t="s">
        <v>560</v>
      </c>
      <c r="F88" s="122"/>
      <c r="G88" s="326"/>
      <c r="H88" s="123" t="s">
        <v>95</v>
      </c>
      <c r="I88" s="123"/>
      <c r="J88" s="124"/>
    </row>
    <row r="89" spans="1:10" s="93" customFormat="1" ht="32">
      <c r="A89" s="125"/>
      <c r="B89" s="126">
        <v>0.41666666666666669</v>
      </c>
      <c r="C89" s="126">
        <v>0.51041666666666663</v>
      </c>
      <c r="D89" s="111" t="s">
        <v>100</v>
      </c>
      <c r="E89" s="127" t="s">
        <v>560</v>
      </c>
      <c r="F89" s="122"/>
      <c r="G89" s="326"/>
      <c r="H89" s="123" t="s">
        <v>95</v>
      </c>
      <c r="I89" s="123"/>
      <c r="J89" s="124"/>
    </row>
    <row r="90" spans="1:10" s="93" customFormat="1" ht="32">
      <c r="A90" s="125"/>
      <c r="B90" s="126">
        <v>0.41666666666666669</v>
      </c>
      <c r="C90" s="126">
        <v>0.51041666666666663</v>
      </c>
      <c r="D90" s="111" t="s">
        <v>101</v>
      </c>
      <c r="E90" s="127" t="s">
        <v>560</v>
      </c>
      <c r="F90" s="122"/>
      <c r="G90" s="326"/>
      <c r="H90" s="123" t="s">
        <v>95</v>
      </c>
      <c r="I90" s="123"/>
      <c r="J90" s="124"/>
    </row>
    <row r="91" spans="1:10" s="93" customFormat="1" ht="32">
      <c r="A91" s="125"/>
      <c r="B91" s="126">
        <v>0.41666666666666669</v>
      </c>
      <c r="C91" s="126">
        <v>0.51041666666666663</v>
      </c>
      <c r="D91" s="111" t="s">
        <v>102</v>
      </c>
      <c r="E91" s="127" t="s">
        <v>560</v>
      </c>
      <c r="F91" s="122"/>
      <c r="G91" s="326"/>
      <c r="H91" s="123" t="s">
        <v>95</v>
      </c>
      <c r="I91" s="123"/>
      <c r="J91" s="124"/>
    </row>
    <row r="92" spans="1:10" s="335" customFormat="1" ht="39" customHeight="1">
      <c r="A92" s="327"/>
      <c r="B92" s="328">
        <v>0.375</v>
      </c>
      <c r="C92" s="328">
        <v>0.54166666666666663</v>
      </c>
      <c r="D92" s="329" t="s">
        <v>15</v>
      </c>
      <c r="E92" s="330" t="s">
        <v>143</v>
      </c>
      <c r="F92" s="331"/>
      <c r="G92" s="332"/>
      <c r="H92" s="333" t="s">
        <v>104</v>
      </c>
      <c r="I92" s="333"/>
      <c r="J92" s="334"/>
    </row>
    <row r="93" spans="1:10" s="335" customFormat="1" ht="39" customHeight="1">
      <c r="A93" s="327"/>
      <c r="B93" s="328">
        <v>0.45833333333333331</v>
      </c>
      <c r="C93" s="328">
        <v>0.54166666666666663</v>
      </c>
      <c r="D93" s="329" t="s">
        <v>103</v>
      </c>
      <c r="E93" s="330" t="s">
        <v>561</v>
      </c>
      <c r="F93" s="331"/>
      <c r="G93" s="332"/>
      <c r="H93" s="333" t="s">
        <v>104</v>
      </c>
      <c r="I93" s="333"/>
      <c r="J93" s="334"/>
    </row>
    <row r="94" spans="1:10" s="335" customFormat="1" ht="39" customHeight="1">
      <c r="A94" s="327"/>
      <c r="B94" s="328">
        <v>0.45833333333333331</v>
      </c>
      <c r="C94" s="328">
        <v>0.54166666666666663</v>
      </c>
      <c r="D94" s="329" t="s">
        <v>105</v>
      </c>
      <c r="E94" s="330" t="s">
        <v>561</v>
      </c>
      <c r="F94" s="331"/>
      <c r="G94" s="332"/>
      <c r="H94" s="333" t="s">
        <v>104</v>
      </c>
      <c r="I94" s="333"/>
      <c r="J94" s="334"/>
    </row>
    <row r="95" spans="1:10" s="335" customFormat="1" ht="39" customHeight="1">
      <c r="A95" s="327"/>
      <c r="B95" s="328">
        <v>0.45833333333333331</v>
      </c>
      <c r="C95" s="328">
        <v>0.54166666666666663</v>
      </c>
      <c r="D95" s="329" t="s">
        <v>106</v>
      </c>
      <c r="E95" s="330" t="s">
        <v>561</v>
      </c>
      <c r="F95" s="331"/>
      <c r="G95" s="332"/>
      <c r="H95" s="333" t="s">
        <v>104</v>
      </c>
      <c r="I95" s="333"/>
      <c r="J95" s="334"/>
    </row>
    <row r="96" spans="1:10" s="335" customFormat="1" ht="32">
      <c r="A96" s="327"/>
      <c r="B96" s="328">
        <v>0.45833333333333331</v>
      </c>
      <c r="C96" s="328">
        <v>0.54166666666666663</v>
      </c>
      <c r="D96" s="329" t="s">
        <v>107</v>
      </c>
      <c r="E96" s="330" t="s">
        <v>561</v>
      </c>
      <c r="F96" s="331"/>
      <c r="G96" s="332"/>
      <c r="H96" s="333" t="s">
        <v>95</v>
      </c>
      <c r="I96" s="333"/>
      <c r="J96" s="334"/>
    </row>
    <row r="97" spans="1:10" s="335" customFormat="1" ht="32">
      <c r="A97" s="327"/>
      <c r="B97" s="328">
        <v>0.45833333333333331</v>
      </c>
      <c r="C97" s="328">
        <v>0.54166666666666663</v>
      </c>
      <c r="D97" s="329" t="s">
        <v>108</v>
      </c>
      <c r="E97" s="330" t="s">
        <v>561</v>
      </c>
      <c r="F97" s="331"/>
      <c r="G97" s="332"/>
      <c r="H97" s="333" t="s">
        <v>95</v>
      </c>
      <c r="I97" s="333"/>
      <c r="J97" s="334"/>
    </row>
    <row r="98" spans="1:10" s="335" customFormat="1" ht="32">
      <c r="A98" s="327"/>
      <c r="B98" s="328">
        <v>0.45833333333333331</v>
      </c>
      <c r="C98" s="328">
        <v>0.54166666666666663</v>
      </c>
      <c r="D98" s="329" t="s">
        <v>109</v>
      </c>
      <c r="E98" s="330" t="s">
        <v>561</v>
      </c>
      <c r="F98" s="331"/>
      <c r="G98" s="332"/>
      <c r="H98" s="333" t="s">
        <v>95</v>
      </c>
      <c r="I98" s="333"/>
      <c r="J98" s="334"/>
    </row>
    <row r="99" spans="1:10" s="335" customFormat="1" ht="32">
      <c r="A99" s="327"/>
      <c r="B99" s="328">
        <v>0.45833333333333331</v>
      </c>
      <c r="C99" s="328">
        <v>0.54166666666666663</v>
      </c>
      <c r="D99" s="329" t="s">
        <v>110</v>
      </c>
      <c r="E99" s="330" t="s">
        <v>561</v>
      </c>
      <c r="F99" s="331"/>
      <c r="G99" s="332"/>
      <c r="H99" s="333" t="s">
        <v>95</v>
      </c>
      <c r="I99" s="333"/>
      <c r="J99" s="334"/>
    </row>
    <row r="100" spans="1:10" s="312" customFormat="1" ht="32">
      <c r="A100" s="134"/>
      <c r="B100" s="135">
        <v>0.41666666666666669</v>
      </c>
      <c r="C100" s="135">
        <v>0.52083333333333337</v>
      </c>
      <c r="D100" s="136" t="s">
        <v>111</v>
      </c>
      <c r="E100" s="137" t="s">
        <v>562</v>
      </c>
      <c r="F100" s="176"/>
      <c r="G100" s="339"/>
      <c r="H100" s="181" t="s">
        <v>95</v>
      </c>
      <c r="I100" s="181"/>
      <c r="J100" s="311"/>
    </row>
    <row r="101" spans="1:10" s="312" customFormat="1" ht="32">
      <c r="A101" s="134"/>
      <c r="B101" s="135">
        <v>0.41666666666666669</v>
      </c>
      <c r="C101" s="135">
        <v>0.52083333333333337</v>
      </c>
      <c r="D101" s="136" t="s">
        <v>112</v>
      </c>
      <c r="E101" s="137" t="s">
        <v>562</v>
      </c>
      <c r="F101" s="176"/>
      <c r="G101" s="339"/>
      <c r="H101" s="181" t="s">
        <v>95</v>
      </c>
      <c r="I101" s="181"/>
      <c r="J101" s="311"/>
    </row>
    <row r="102" spans="1:10" s="312" customFormat="1" ht="32">
      <c r="A102" s="134"/>
      <c r="B102" s="135">
        <v>0.41666666666666669</v>
      </c>
      <c r="C102" s="135">
        <v>0.52083333333333337</v>
      </c>
      <c r="D102" s="136" t="s">
        <v>113</v>
      </c>
      <c r="E102" s="137" t="s">
        <v>562</v>
      </c>
      <c r="F102" s="176"/>
      <c r="G102" s="339"/>
      <c r="H102" s="181" t="s">
        <v>95</v>
      </c>
      <c r="I102" s="181"/>
      <c r="J102" s="311"/>
    </row>
    <row r="103" spans="1:10" s="312" customFormat="1" ht="32">
      <c r="A103" s="134"/>
      <c r="B103" s="135">
        <v>0.41666666666666669</v>
      </c>
      <c r="C103" s="135">
        <v>0.52083333333333337</v>
      </c>
      <c r="D103" s="136" t="s">
        <v>114</v>
      </c>
      <c r="E103" s="137" t="s">
        <v>562</v>
      </c>
      <c r="F103" s="176"/>
      <c r="G103" s="339"/>
      <c r="H103" s="181" t="s">
        <v>95</v>
      </c>
      <c r="I103" s="181"/>
      <c r="J103" s="311"/>
    </row>
    <row r="104" spans="1:10" ht="21" customHeight="1">
      <c r="A104" s="128"/>
      <c r="B104" s="129">
        <v>0.54166666666666663</v>
      </c>
      <c r="C104" s="129">
        <v>0.75</v>
      </c>
      <c r="D104" s="130" t="s">
        <v>29</v>
      </c>
      <c r="E104" s="131" t="s">
        <v>41</v>
      </c>
      <c r="F104" s="121"/>
      <c r="G104" s="225"/>
      <c r="H104" s="121"/>
      <c r="I104" s="121"/>
      <c r="J104" s="116"/>
    </row>
    <row r="105" spans="1:10" ht="35.25" customHeight="1">
      <c r="A105" s="283"/>
      <c r="B105" s="284"/>
      <c r="C105" s="284"/>
      <c r="D105" s="285"/>
      <c r="E105" s="286" t="s">
        <v>147</v>
      </c>
      <c r="F105" s="285"/>
      <c r="G105" s="296"/>
      <c r="H105" s="297"/>
      <c r="I105" s="298"/>
      <c r="J105" s="116"/>
    </row>
    <row r="106" spans="1:10" ht="21" customHeight="1">
      <c r="A106" s="125">
        <v>45331</v>
      </c>
      <c r="B106" s="126"/>
      <c r="C106" s="126"/>
      <c r="D106" s="111"/>
      <c r="E106" s="127" t="s">
        <v>42</v>
      </c>
      <c r="F106" s="120"/>
      <c r="G106" s="225"/>
      <c r="H106" s="120"/>
      <c r="I106" s="121"/>
      <c r="J106" s="116"/>
    </row>
    <row r="107" spans="1:10" ht="35.25" customHeight="1">
      <c r="A107" s="283"/>
      <c r="B107" s="284"/>
      <c r="C107" s="284"/>
      <c r="D107" s="285"/>
      <c r="E107" s="286" t="s">
        <v>148</v>
      </c>
      <c r="F107" s="285"/>
      <c r="G107" s="296"/>
      <c r="H107" s="297"/>
      <c r="I107" s="298"/>
      <c r="J107" s="116"/>
    </row>
    <row r="108" spans="1:10" s="224" customFormat="1" ht="21" customHeight="1">
      <c r="A108" s="218" t="s">
        <v>43</v>
      </c>
      <c r="B108" s="219"/>
      <c r="C108" s="219"/>
      <c r="D108" s="219"/>
      <c r="E108" s="220"/>
      <c r="F108" s="221"/>
      <c r="G108" s="290"/>
      <c r="H108" s="221"/>
      <c r="I108" s="222"/>
      <c r="J108" s="223"/>
    </row>
    <row r="109" spans="1:10" ht="21" customHeight="1">
      <c r="A109" s="125">
        <v>45332</v>
      </c>
      <c r="B109" s="126"/>
      <c r="C109" s="126"/>
      <c r="D109" s="111"/>
      <c r="E109" s="127" t="s">
        <v>44</v>
      </c>
      <c r="F109" s="120"/>
      <c r="G109" s="225"/>
      <c r="H109" s="120"/>
      <c r="I109" s="121"/>
      <c r="J109" s="116"/>
    </row>
    <row r="110" spans="1:10" ht="35.25" customHeight="1">
      <c r="A110" s="283"/>
      <c r="B110" s="284"/>
      <c r="C110" s="284"/>
      <c r="D110" s="285"/>
      <c r="E110" s="286" t="s">
        <v>149</v>
      </c>
      <c r="F110" s="285"/>
      <c r="G110" s="296"/>
      <c r="H110" s="297"/>
      <c r="I110" s="298"/>
      <c r="J110" s="116"/>
    </row>
    <row r="111" spans="1:10" ht="21" customHeight="1">
      <c r="A111" s="134">
        <v>45333</v>
      </c>
      <c r="B111" s="135">
        <v>0.58333333333333337</v>
      </c>
      <c r="C111" s="135">
        <v>0.75</v>
      </c>
      <c r="D111" s="136" t="s">
        <v>45</v>
      </c>
      <c r="E111" s="137" t="s">
        <v>46</v>
      </c>
      <c r="F111" s="120" t="s">
        <v>45</v>
      </c>
      <c r="G111" s="275"/>
      <c r="H111" s="121"/>
      <c r="I111" s="121"/>
      <c r="J111" s="116"/>
    </row>
    <row r="112" spans="1:10" ht="21" customHeight="1">
      <c r="A112" s="134"/>
      <c r="B112" s="135">
        <v>0.75</v>
      </c>
      <c r="C112" s="135">
        <v>0.95833333333333337</v>
      </c>
      <c r="D112" s="136" t="s">
        <v>45</v>
      </c>
      <c r="E112" s="137" t="s">
        <v>47</v>
      </c>
      <c r="F112" s="120" t="s">
        <v>45</v>
      </c>
      <c r="G112" s="275"/>
      <c r="H112" s="121"/>
      <c r="I112" s="121"/>
      <c r="J112" s="116"/>
    </row>
    <row r="113" spans="1:10" ht="21" customHeight="1">
      <c r="A113" s="134"/>
      <c r="B113" s="135">
        <v>0.95833333333333337</v>
      </c>
      <c r="C113" s="135">
        <v>4.1666666666666664E-2</v>
      </c>
      <c r="D113" s="136" t="s">
        <v>45</v>
      </c>
      <c r="E113" s="137" t="s">
        <v>48</v>
      </c>
      <c r="F113" s="120" t="s">
        <v>45</v>
      </c>
      <c r="G113" s="275"/>
      <c r="H113" s="121"/>
      <c r="I113" s="121"/>
      <c r="J113" s="116"/>
    </row>
    <row r="114" spans="1:10" ht="21" customHeight="1">
      <c r="A114" s="134"/>
      <c r="B114" s="135">
        <v>0.375</v>
      </c>
      <c r="C114" s="135">
        <v>0.79166666666666663</v>
      </c>
      <c r="D114" s="136" t="s">
        <v>11</v>
      </c>
      <c r="E114" s="137" t="s">
        <v>49</v>
      </c>
      <c r="F114" s="120" t="s">
        <v>50</v>
      </c>
      <c r="G114" s="275"/>
      <c r="H114" s="121"/>
      <c r="I114" s="121"/>
      <c r="J114" s="116"/>
    </row>
    <row r="115" spans="1:10" ht="35.25" customHeight="1">
      <c r="A115" s="283"/>
      <c r="B115" s="284"/>
      <c r="C115" s="284"/>
      <c r="D115" s="285"/>
      <c r="E115" s="286" t="s">
        <v>150</v>
      </c>
      <c r="F115" s="285"/>
      <c r="G115" s="296"/>
      <c r="H115" s="297"/>
      <c r="I115" s="298"/>
      <c r="J115" s="116"/>
    </row>
    <row r="116" spans="1:10" ht="21" customHeight="1">
      <c r="A116" s="138">
        <v>45334</v>
      </c>
      <c r="B116" s="139">
        <v>0.375</v>
      </c>
      <c r="C116" s="139">
        <v>0.45833333333333331</v>
      </c>
      <c r="D116" s="140" t="s">
        <v>51</v>
      </c>
      <c r="E116" s="141" t="s">
        <v>16</v>
      </c>
      <c r="F116" s="120"/>
      <c r="G116" s="275"/>
      <c r="H116" s="121"/>
      <c r="I116" s="121"/>
      <c r="J116" s="116"/>
    </row>
    <row r="117" spans="1:10" ht="21" customHeight="1">
      <c r="A117" s="138"/>
      <c r="B117" s="139">
        <v>0.5</v>
      </c>
      <c r="C117" s="139">
        <v>0.75</v>
      </c>
      <c r="D117" s="140" t="s">
        <v>52</v>
      </c>
      <c r="E117" s="141" t="s">
        <v>23</v>
      </c>
      <c r="F117" s="121"/>
      <c r="G117" s="225"/>
      <c r="H117" s="121"/>
      <c r="I117" s="121"/>
      <c r="J117" s="116"/>
    </row>
    <row r="118" spans="1:10" ht="21" customHeight="1">
      <c r="A118" s="138"/>
      <c r="B118" s="139">
        <v>0.79166666666666663</v>
      </c>
      <c r="C118" s="139">
        <v>0.99930555555555556</v>
      </c>
      <c r="D118" s="140" t="s">
        <v>52</v>
      </c>
      <c r="E118" s="141" t="s">
        <v>25</v>
      </c>
      <c r="F118" s="121"/>
      <c r="G118" s="225"/>
      <c r="H118" s="121"/>
      <c r="I118" s="121"/>
      <c r="J118" s="116"/>
    </row>
    <row r="119" spans="1:10" ht="35.25" customHeight="1">
      <c r="A119" s="283"/>
      <c r="B119" s="284"/>
      <c r="C119" s="284"/>
      <c r="D119" s="285"/>
      <c r="E119" s="286" t="s">
        <v>151</v>
      </c>
      <c r="F119" s="285"/>
      <c r="G119" s="296"/>
      <c r="H119" s="297"/>
      <c r="I119" s="298"/>
      <c r="J119" s="116"/>
    </row>
    <row r="120" spans="1:10" s="91" customFormat="1" ht="31" customHeight="1">
      <c r="A120" s="134">
        <v>45335</v>
      </c>
      <c r="B120" s="135">
        <v>0.29166666666666669</v>
      </c>
      <c r="C120" s="135">
        <v>0.75</v>
      </c>
      <c r="D120" s="136" t="s">
        <v>53</v>
      </c>
      <c r="E120" s="137" t="s">
        <v>34</v>
      </c>
      <c r="F120" s="121"/>
      <c r="G120" s="225"/>
      <c r="H120" s="121"/>
      <c r="I120" s="121"/>
      <c r="J120" s="116"/>
    </row>
    <row r="121" spans="1:10" ht="31" customHeight="1">
      <c r="A121" s="134"/>
      <c r="B121" s="135">
        <v>0.29166666666666669</v>
      </c>
      <c r="C121" s="135">
        <v>0.75</v>
      </c>
      <c r="D121" s="136" t="s">
        <v>53</v>
      </c>
      <c r="E121" s="137" t="s">
        <v>34</v>
      </c>
      <c r="F121" s="121"/>
      <c r="G121" s="225"/>
      <c r="H121" s="121"/>
      <c r="I121" s="121"/>
      <c r="J121" s="116"/>
    </row>
    <row r="122" spans="1:10" ht="21" customHeight="1">
      <c r="A122" s="134"/>
      <c r="B122" s="135">
        <v>0.29166666666666669</v>
      </c>
      <c r="C122" s="135">
        <v>0.72916666666666663</v>
      </c>
      <c r="D122" s="136" t="s">
        <v>51</v>
      </c>
      <c r="E122" s="137" t="s">
        <v>34</v>
      </c>
      <c r="F122" s="121"/>
      <c r="G122" s="225"/>
      <c r="H122" s="121"/>
      <c r="I122" s="121"/>
      <c r="J122" s="116"/>
    </row>
    <row r="123" spans="1:10" ht="29" customHeight="1">
      <c r="A123" s="134"/>
      <c r="B123" s="135">
        <v>0.625</v>
      </c>
      <c r="C123" s="135">
        <v>0.8125</v>
      </c>
      <c r="D123" s="136" t="s">
        <v>54</v>
      </c>
      <c r="E123" s="137" t="s">
        <v>55</v>
      </c>
      <c r="F123" s="121"/>
      <c r="G123" s="225"/>
      <c r="H123" s="121"/>
      <c r="I123" s="121"/>
      <c r="J123" s="116"/>
    </row>
    <row r="124" spans="1:10" ht="21" customHeight="1">
      <c r="A124" s="134"/>
      <c r="B124" s="135">
        <v>0.75</v>
      </c>
      <c r="C124" s="135">
        <v>0.79166666666666663</v>
      </c>
      <c r="D124" s="136" t="s">
        <v>52</v>
      </c>
      <c r="E124" s="137" t="s">
        <v>56</v>
      </c>
      <c r="F124" s="121"/>
      <c r="G124" s="225"/>
      <c r="H124" s="121"/>
      <c r="I124" s="121"/>
      <c r="J124" s="116"/>
    </row>
    <row r="125" spans="1:10" ht="21" customHeight="1">
      <c r="A125" s="134"/>
      <c r="B125" s="135">
        <v>0.79166666666666663</v>
      </c>
      <c r="C125" s="135">
        <v>8.3333333333333329E-2</v>
      </c>
      <c r="D125" s="136" t="s">
        <v>52</v>
      </c>
      <c r="E125" s="137" t="s">
        <v>57</v>
      </c>
      <c r="F125" s="121"/>
      <c r="G125" s="225"/>
      <c r="H125" s="121"/>
      <c r="I125" s="121"/>
      <c r="J125" s="116"/>
    </row>
    <row r="126" spans="1:10" ht="21" customHeight="1">
      <c r="A126" s="134"/>
      <c r="B126" s="135">
        <v>8.3333333333333329E-2</v>
      </c>
      <c r="C126" s="135">
        <v>0.16666666666666666</v>
      </c>
      <c r="D126" s="136" t="s">
        <v>52</v>
      </c>
      <c r="E126" s="137" t="s">
        <v>38</v>
      </c>
      <c r="F126" s="121"/>
      <c r="G126" s="225"/>
      <c r="H126" s="121"/>
      <c r="I126" s="121"/>
      <c r="J126" s="116"/>
    </row>
    <row r="127" spans="1:10" ht="35.25" customHeight="1">
      <c r="A127" s="283"/>
      <c r="B127" s="284"/>
      <c r="C127" s="284"/>
      <c r="D127" s="285"/>
      <c r="E127" s="286" t="s">
        <v>152</v>
      </c>
      <c r="F127" s="285"/>
      <c r="G127" s="296"/>
      <c r="H127" s="297"/>
      <c r="I127" s="298"/>
      <c r="J127" s="116"/>
    </row>
    <row r="128" spans="1:10" s="91" customFormat="1" ht="48">
      <c r="A128" s="138">
        <v>45336</v>
      </c>
      <c r="B128" s="139">
        <v>0.29166666666666669</v>
      </c>
      <c r="C128" s="139">
        <v>0.54166666666666663</v>
      </c>
      <c r="D128" s="140" t="s">
        <v>58</v>
      </c>
      <c r="E128" s="141" t="s">
        <v>40</v>
      </c>
      <c r="F128" s="121"/>
      <c r="G128" s="225"/>
      <c r="H128" s="121"/>
      <c r="I128" s="121"/>
      <c r="J128" s="116"/>
    </row>
    <row r="129" spans="1:10" ht="21" customHeight="1">
      <c r="A129" s="138"/>
      <c r="B129" s="139">
        <v>0.54166666666666663</v>
      </c>
      <c r="C129" s="139">
        <v>0.75</v>
      </c>
      <c r="D129" s="140" t="s">
        <v>29</v>
      </c>
      <c r="E129" s="141" t="s">
        <v>41</v>
      </c>
      <c r="F129" s="121"/>
      <c r="G129" s="225"/>
      <c r="H129" s="121"/>
      <c r="I129" s="121"/>
      <c r="J129" s="116"/>
    </row>
    <row r="130" spans="1:10" ht="35.25" customHeight="1">
      <c r="A130" s="283"/>
      <c r="B130" s="284"/>
      <c r="C130" s="284"/>
      <c r="D130" s="285"/>
      <c r="E130" s="286" t="s">
        <v>153</v>
      </c>
      <c r="F130" s="285"/>
      <c r="G130" s="296"/>
      <c r="H130" s="297"/>
      <c r="I130" s="298"/>
      <c r="J130" s="116"/>
    </row>
    <row r="131" spans="1:10" s="91" customFormat="1" ht="21" customHeight="1">
      <c r="A131" s="125">
        <v>45337</v>
      </c>
      <c r="B131" s="126"/>
      <c r="C131" s="126"/>
      <c r="D131" s="111"/>
      <c r="E131" s="127" t="s">
        <v>59</v>
      </c>
      <c r="F131" s="121"/>
      <c r="G131" s="225"/>
      <c r="H131" s="121"/>
      <c r="I131" s="121"/>
      <c r="J131" s="116"/>
    </row>
    <row r="132" spans="1:10" ht="35.25" customHeight="1">
      <c r="A132" s="283"/>
      <c r="B132" s="284"/>
      <c r="C132" s="284"/>
      <c r="D132" s="285"/>
      <c r="E132" s="286" t="s">
        <v>154</v>
      </c>
      <c r="F132" s="285"/>
      <c r="G132" s="296"/>
      <c r="H132" s="297"/>
      <c r="I132" s="298"/>
      <c r="J132" s="116"/>
    </row>
    <row r="133" spans="1:10" s="91" customFormat="1" ht="21" customHeight="1">
      <c r="A133" s="125">
        <v>45338</v>
      </c>
      <c r="B133" s="126"/>
      <c r="C133" s="126"/>
      <c r="D133" s="111"/>
      <c r="E133" s="127" t="s">
        <v>60</v>
      </c>
      <c r="F133" s="121"/>
      <c r="G133" s="225"/>
      <c r="H133" s="121"/>
      <c r="I133" s="121"/>
      <c r="J133" s="116"/>
    </row>
    <row r="134" spans="1:10" s="91" customFormat="1" ht="21" customHeight="1">
      <c r="A134" s="134" t="s">
        <v>61</v>
      </c>
      <c r="B134" s="135"/>
      <c r="C134" s="135"/>
      <c r="D134" s="136"/>
      <c r="E134" s="137"/>
      <c r="F134" s="121"/>
      <c r="G134" s="225"/>
      <c r="H134" s="121"/>
      <c r="I134" s="121"/>
      <c r="J134" s="116"/>
    </row>
    <row r="135" spans="1:10" s="91" customFormat="1" ht="21" customHeight="1">
      <c r="A135" s="134"/>
      <c r="B135" s="135"/>
      <c r="C135" s="135"/>
      <c r="D135" s="136"/>
      <c r="E135" s="137"/>
      <c r="F135" s="121"/>
      <c r="G135" s="225"/>
      <c r="H135" s="121"/>
      <c r="I135" s="121"/>
      <c r="J135" s="116"/>
    </row>
    <row r="136" spans="1:10" ht="35.25" customHeight="1">
      <c r="A136" s="283"/>
      <c r="B136" s="284"/>
      <c r="C136" s="284"/>
      <c r="D136" s="285"/>
      <c r="E136" s="286" t="s">
        <v>155</v>
      </c>
      <c r="F136" s="285"/>
      <c r="G136" s="296"/>
      <c r="H136" s="297"/>
      <c r="I136" s="298"/>
      <c r="J136" s="116"/>
    </row>
    <row r="137" spans="1:10" s="91" customFormat="1" ht="21" customHeight="1">
      <c r="A137" s="125">
        <v>45345</v>
      </c>
      <c r="B137" s="126"/>
      <c r="C137" s="126"/>
      <c r="D137" s="111"/>
      <c r="E137" s="127" t="s">
        <v>62</v>
      </c>
      <c r="F137" s="121"/>
      <c r="G137" s="225"/>
      <c r="H137" s="121"/>
      <c r="I137" s="121"/>
      <c r="J137" s="116"/>
    </row>
    <row r="138" spans="1:10" ht="35.25" customHeight="1">
      <c r="A138" s="283"/>
      <c r="B138" s="284"/>
      <c r="C138" s="284"/>
      <c r="D138" s="285"/>
      <c r="E138" s="286" t="s">
        <v>156</v>
      </c>
      <c r="F138" s="285"/>
      <c r="G138" s="296"/>
      <c r="H138" s="297"/>
      <c r="I138" s="298"/>
      <c r="J138" s="116"/>
    </row>
    <row r="139" spans="1:10" s="91" customFormat="1" ht="21" customHeight="1">
      <c r="A139" s="125">
        <v>45346</v>
      </c>
      <c r="B139" s="126"/>
      <c r="C139" s="126"/>
      <c r="D139" s="111"/>
      <c r="E139" s="127" t="s">
        <v>63</v>
      </c>
      <c r="F139" s="121"/>
      <c r="G139" s="225"/>
      <c r="H139" s="121"/>
      <c r="I139" s="121"/>
      <c r="J139" s="116"/>
    </row>
    <row r="140" spans="1:10" s="224" customFormat="1" ht="21" customHeight="1">
      <c r="A140" s="218" t="s">
        <v>64</v>
      </c>
      <c r="B140" s="219"/>
      <c r="C140" s="219"/>
      <c r="D140" s="219"/>
      <c r="E140" s="220"/>
      <c r="F140" s="221"/>
      <c r="G140" s="290"/>
      <c r="H140" s="221"/>
      <c r="I140" s="222"/>
      <c r="J140" s="223"/>
    </row>
    <row r="141" spans="1:10" ht="35.25" customHeight="1">
      <c r="A141" s="283"/>
      <c r="B141" s="284"/>
      <c r="C141" s="284"/>
      <c r="D141" s="285"/>
      <c r="E141" s="286" t="s">
        <v>157</v>
      </c>
      <c r="F141" s="285"/>
      <c r="G141" s="296"/>
      <c r="H141" s="297"/>
      <c r="I141" s="298"/>
      <c r="J141" s="116"/>
    </row>
    <row r="142" spans="1:10" s="91" customFormat="1" ht="21" customHeight="1">
      <c r="A142" s="125">
        <v>45347</v>
      </c>
      <c r="B142" s="126"/>
      <c r="C142" s="126"/>
      <c r="D142" s="111"/>
      <c r="E142" s="127" t="s">
        <v>44</v>
      </c>
      <c r="F142" s="121"/>
      <c r="G142" s="225"/>
      <c r="H142" s="121"/>
      <c r="I142" s="121"/>
      <c r="J142" s="116"/>
    </row>
    <row r="143" spans="1:10" ht="35.25" customHeight="1">
      <c r="A143" s="283"/>
      <c r="B143" s="284"/>
      <c r="C143" s="284"/>
      <c r="D143" s="285"/>
      <c r="E143" s="286" t="s">
        <v>158</v>
      </c>
      <c r="F143" s="285"/>
      <c r="G143" s="296"/>
      <c r="H143" s="297"/>
      <c r="I143" s="298"/>
      <c r="J143" s="116"/>
    </row>
    <row r="144" spans="1:10" ht="21" customHeight="1">
      <c r="A144" s="128">
        <v>45348</v>
      </c>
      <c r="B144" s="129">
        <v>0.375</v>
      </c>
      <c r="C144" s="129">
        <v>0.66666666666666663</v>
      </c>
      <c r="D144" s="130" t="s">
        <v>11</v>
      </c>
      <c r="E144" s="131" t="s">
        <v>12</v>
      </c>
      <c r="F144" s="120"/>
      <c r="G144" s="275"/>
      <c r="H144" s="121"/>
      <c r="I144" s="121"/>
      <c r="J144" s="116"/>
    </row>
    <row r="145" spans="1:10" ht="21" customHeight="1">
      <c r="A145" s="128">
        <v>45348</v>
      </c>
      <c r="B145" s="129">
        <v>0.66666666666666663</v>
      </c>
      <c r="C145" s="129">
        <v>0.79166666666666663</v>
      </c>
      <c r="D145" s="130" t="s">
        <v>11</v>
      </c>
      <c r="E145" s="131" t="s">
        <v>13</v>
      </c>
      <c r="F145" s="120"/>
      <c r="G145" s="275"/>
      <c r="H145" s="121"/>
      <c r="I145" s="121"/>
      <c r="J145" s="116"/>
    </row>
    <row r="146" spans="1:10" ht="35.25" customHeight="1">
      <c r="A146" s="283"/>
      <c r="B146" s="284"/>
      <c r="C146" s="284"/>
      <c r="D146" s="285"/>
      <c r="E146" s="286" t="s">
        <v>159</v>
      </c>
      <c r="F146" s="285"/>
      <c r="G146" s="296"/>
      <c r="H146" s="297"/>
      <c r="I146" s="298"/>
      <c r="J146" s="116"/>
    </row>
    <row r="147" spans="1:10" ht="21" customHeight="1">
      <c r="A147" s="128">
        <v>45349</v>
      </c>
      <c r="B147" s="129">
        <v>0.29166666666666669</v>
      </c>
      <c r="C147" s="129">
        <v>0.45833333333333331</v>
      </c>
      <c r="D147" s="130" t="s">
        <v>45</v>
      </c>
      <c r="E147" s="131" t="s">
        <v>16</v>
      </c>
      <c r="F147" s="120"/>
      <c r="G147" s="275"/>
      <c r="H147" s="121"/>
      <c r="I147" s="121"/>
      <c r="J147" s="116"/>
    </row>
    <row r="148" spans="1:10" ht="21" customHeight="1">
      <c r="A148" s="128"/>
      <c r="B148" s="129">
        <v>0.375</v>
      </c>
      <c r="C148" s="129">
        <v>0.75</v>
      </c>
      <c r="D148" s="130" t="s">
        <v>65</v>
      </c>
      <c r="E148" s="131" t="s">
        <v>23</v>
      </c>
      <c r="F148" s="121"/>
      <c r="G148" s="225"/>
      <c r="H148" s="121"/>
      <c r="I148" s="121"/>
      <c r="J148" s="116"/>
    </row>
    <row r="149" spans="1:10" ht="21" customHeight="1">
      <c r="A149" s="128"/>
      <c r="B149" s="129">
        <v>0.79166666666666663</v>
      </c>
      <c r="C149" s="129">
        <v>0.99930555555555556</v>
      </c>
      <c r="D149" s="130" t="s">
        <v>65</v>
      </c>
      <c r="E149" s="131" t="s">
        <v>25</v>
      </c>
      <c r="F149" s="121"/>
      <c r="G149" s="225"/>
      <c r="H149" s="121"/>
      <c r="I149" s="121"/>
      <c r="J149" s="116"/>
    </row>
    <row r="150" spans="1:10" ht="21" customHeight="1">
      <c r="A150" s="128"/>
      <c r="B150" s="129">
        <v>0</v>
      </c>
      <c r="C150" s="129">
        <v>0.125</v>
      </c>
      <c r="D150" s="130" t="s">
        <v>65</v>
      </c>
      <c r="E150" s="131" t="s">
        <v>26</v>
      </c>
      <c r="F150" s="121"/>
      <c r="G150" s="225"/>
      <c r="H150" s="121"/>
      <c r="I150" s="121"/>
      <c r="J150" s="116"/>
    </row>
    <row r="151" spans="1:10" ht="35.25" customHeight="1">
      <c r="A151" s="283"/>
      <c r="B151" s="284"/>
      <c r="C151" s="284"/>
      <c r="D151" s="285"/>
      <c r="E151" s="286" t="s">
        <v>160</v>
      </c>
      <c r="F151" s="285"/>
      <c r="G151" s="296"/>
      <c r="H151" s="297"/>
      <c r="I151" s="298"/>
      <c r="J151" s="116"/>
    </row>
    <row r="152" spans="1:10" s="91" customFormat="1" ht="31" customHeight="1">
      <c r="A152" s="128">
        <v>45350</v>
      </c>
      <c r="B152" s="129">
        <v>0.29166666666666669</v>
      </c>
      <c r="C152" s="129">
        <v>0.75</v>
      </c>
      <c r="D152" s="130" t="s">
        <v>66</v>
      </c>
      <c r="E152" s="131" t="s">
        <v>34</v>
      </c>
      <c r="F152" s="121"/>
      <c r="G152" s="225"/>
      <c r="H152" s="121"/>
      <c r="I152" s="121"/>
      <c r="J152" s="116"/>
    </row>
    <row r="153" spans="1:10" ht="31" customHeight="1">
      <c r="A153" s="128"/>
      <c r="B153" s="129">
        <v>0.29166666666666669</v>
      </c>
      <c r="C153" s="129">
        <v>0.75</v>
      </c>
      <c r="D153" s="130" t="s">
        <v>67</v>
      </c>
      <c r="E153" s="131" t="s">
        <v>34</v>
      </c>
      <c r="F153" s="121"/>
      <c r="G153" s="225"/>
      <c r="H153" s="121"/>
      <c r="I153" s="121"/>
      <c r="J153" s="116"/>
    </row>
    <row r="154" spans="1:10" ht="21" customHeight="1">
      <c r="A154" s="128"/>
      <c r="B154" s="129">
        <v>0.29166666666666669</v>
      </c>
      <c r="C154" s="129">
        <v>0.75</v>
      </c>
      <c r="D154" s="130" t="s">
        <v>68</v>
      </c>
      <c r="E154" s="131" t="s">
        <v>34</v>
      </c>
      <c r="F154" s="121"/>
      <c r="G154" s="225"/>
      <c r="H154" s="121"/>
      <c r="I154" s="121"/>
      <c r="J154" s="116"/>
    </row>
    <row r="155" spans="1:10" ht="21" customHeight="1">
      <c r="A155" s="128"/>
      <c r="B155" s="129">
        <v>0.75</v>
      </c>
      <c r="C155" s="129">
        <v>0.79166666666666663</v>
      </c>
      <c r="D155" s="130" t="s">
        <v>65</v>
      </c>
      <c r="E155" s="131" t="s">
        <v>36</v>
      </c>
      <c r="F155" s="121"/>
      <c r="G155" s="225"/>
      <c r="H155" s="121"/>
      <c r="I155" s="121"/>
      <c r="J155" s="116"/>
    </row>
    <row r="156" spans="1:10" ht="21" customHeight="1">
      <c r="A156" s="128"/>
      <c r="B156" s="129">
        <v>0.79166666666666663</v>
      </c>
      <c r="C156" s="129">
        <v>8.3333333333333329E-2</v>
      </c>
      <c r="D156" s="130" t="s">
        <v>65</v>
      </c>
      <c r="E156" s="131" t="s">
        <v>57</v>
      </c>
      <c r="F156" s="121"/>
      <c r="G156" s="225"/>
      <c r="H156" s="121"/>
      <c r="I156" s="121"/>
      <c r="J156" s="116"/>
    </row>
    <row r="157" spans="1:10" ht="21" customHeight="1">
      <c r="A157" s="128"/>
      <c r="B157" s="129">
        <v>8.3333333333333329E-2</v>
      </c>
      <c r="C157" s="129">
        <v>0.16666666666666666</v>
      </c>
      <c r="D157" s="130" t="s">
        <v>65</v>
      </c>
      <c r="E157" s="131" t="s">
        <v>38</v>
      </c>
      <c r="F157" s="121"/>
      <c r="G157" s="225"/>
      <c r="H157" s="121"/>
      <c r="I157" s="121"/>
      <c r="J157" s="116"/>
    </row>
    <row r="158" spans="1:10" ht="35.25" customHeight="1">
      <c r="A158" s="283"/>
      <c r="B158" s="284"/>
      <c r="C158" s="284"/>
      <c r="D158" s="285"/>
      <c r="E158" s="286" t="s">
        <v>161</v>
      </c>
      <c r="F158" s="285"/>
      <c r="G158" s="296"/>
      <c r="H158" s="297"/>
      <c r="I158" s="298"/>
      <c r="J158" s="116"/>
    </row>
    <row r="159" spans="1:10" s="91" customFormat="1" ht="48">
      <c r="A159" s="128">
        <v>45351</v>
      </c>
      <c r="B159" s="129">
        <v>0.29166666666666669</v>
      </c>
      <c r="C159" s="129">
        <v>0.54166666666666663</v>
      </c>
      <c r="D159" s="130" t="s">
        <v>69</v>
      </c>
      <c r="E159" s="131" t="s">
        <v>40</v>
      </c>
      <c r="F159" s="121"/>
      <c r="G159" s="225"/>
      <c r="H159" s="121"/>
      <c r="I159" s="121"/>
      <c r="J159" s="116"/>
    </row>
    <row r="160" spans="1:10" ht="21" customHeight="1">
      <c r="A160" s="128"/>
      <c r="B160" s="129">
        <v>0.54166666666666663</v>
      </c>
      <c r="C160" s="129">
        <v>0.75</v>
      </c>
      <c r="D160" s="130" t="s">
        <v>29</v>
      </c>
      <c r="E160" s="131" t="s">
        <v>41</v>
      </c>
      <c r="F160" s="121"/>
      <c r="G160" s="225"/>
      <c r="H160" s="121"/>
      <c r="I160" s="121"/>
      <c r="J160" s="116"/>
    </row>
    <row r="161" spans="1:10" ht="35.25" customHeight="1">
      <c r="A161" s="283"/>
      <c r="B161" s="284"/>
      <c r="C161" s="284"/>
      <c r="D161" s="285"/>
      <c r="E161" s="286" t="s">
        <v>162</v>
      </c>
      <c r="F161" s="285"/>
      <c r="G161" s="296"/>
      <c r="H161" s="297"/>
      <c r="I161" s="298"/>
      <c r="J161" s="116"/>
    </row>
    <row r="162" spans="1:10" s="91" customFormat="1" ht="21" customHeight="1">
      <c r="A162" s="125">
        <v>45352</v>
      </c>
      <c r="B162" s="126"/>
      <c r="C162" s="126"/>
      <c r="D162" s="111"/>
      <c r="E162" s="127" t="s">
        <v>70</v>
      </c>
      <c r="F162" s="121"/>
      <c r="G162" s="225"/>
      <c r="H162" s="121"/>
      <c r="I162" s="121"/>
      <c r="J162" s="116"/>
    </row>
    <row r="163" spans="1:10" s="91" customFormat="1" ht="21" customHeight="1">
      <c r="A163" s="125"/>
      <c r="B163" s="126"/>
      <c r="C163" s="126"/>
      <c r="D163" s="111"/>
      <c r="E163" s="127"/>
      <c r="F163" s="300"/>
      <c r="G163" s="225"/>
      <c r="H163" s="121"/>
      <c r="I163" s="121"/>
      <c r="J163" s="116"/>
    </row>
    <row r="164" spans="1:10" s="91" customFormat="1" ht="21" customHeight="1">
      <c r="A164" s="128"/>
      <c r="B164" s="129"/>
      <c r="C164" s="129"/>
      <c r="D164" s="130"/>
      <c r="E164" s="131"/>
      <c r="F164" s="120"/>
      <c r="G164" s="225"/>
      <c r="H164" s="121"/>
      <c r="I164" s="121"/>
      <c r="J164" s="116"/>
    </row>
    <row r="165" spans="1:10" s="91" customFormat="1" ht="21" customHeight="1">
      <c r="A165" s="128"/>
      <c r="B165" s="129"/>
      <c r="C165" s="129"/>
      <c r="D165" s="130"/>
      <c r="E165" s="131"/>
      <c r="F165" s="120"/>
      <c r="G165" s="225"/>
      <c r="H165" s="121"/>
      <c r="I165" s="121"/>
      <c r="J165" s="116"/>
    </row>
    <row r="166" spans="1:10" s="91" customFormat="1" ht="21" customHeight="1">
      <c r="A166" s="128"/>
      <c r="B166" s="129"/>
      <c r="C166" s="129"/>
      <c r="D166" s="130"/>
      <c r="E166" s="131"/>
      <c r="F166" s="120"/>
      <c r="G166" s="225"/>
      <c r="H166" s="300"/>
      <c r="I166" s="121"/>
      <c r="J166" s="116"/>
    </row>
    <row r="167" spans="1:10" s="91" customFormat="1" ht="21" customHeight="1">
      <c r="A167" s="128"/>
      <c r="B167" s="129"/>
      <c r="C167" s="129"/>
      <c r="D167" s="130"/>
      <c r="E167" s="131"/>
      <c r="F167" s="120"/>
      <c r="G167" s="225"/>
      <c r="H167" s="120"/>
      <c r="I167" s="121"/>
      <c r="J167" s="116"/>
    </row>
    <row r="168" spans="1:10" s="91" customFormat="1" ht="21" customHeight="1">
      <c r="A168" s="128"/>
      <c r="B168" s="129"/>
      <c r="C168" s="129"/>
      <c r="D168" s="130"/>
      <c r="E168" s="131"/>
      <c r="F168" s="120"/>
      <c r="G168" s="225"/>
      <c r="H168" s="120"/>
      <c r="I168" s="121"/>
      <c r="J168" s="116"/>
    </row>
    <row r="169" spans="1:10" s="91" customFormat="1" ht="21" customHeight="1">
      <c r="A169" s="128"/>
      <c r="B169" s="129"/>
      <c r="C169" s="129"/>
      <c r="D169" s="130"/>
      <c r="E169" s="131"/>
      <c r="F169" s="120"/>
      <c r="G169" s="225"/>
      <c r="H169" s="120"/>
      <c r="I169" s="121"/>
      <c r="J169" s="116"/>
    </row>
    <row r="170" spans="1:10" s="91" customFormat="1" ht="21" customHeight="1">
      <c r="A170" s="128"/>
      <c r="B170" s="129"/>
      <c r="C170" s="129"/>
      <c r="D170" s="130"/>
      <c r="E170" s="131"/>
      <c r="F170" s="120"/>
      <c r="G170" s="225"/>
      <c r="H170" s="120"/>
      <c r="I170" s="121"/>
      <c r="J170" s="116"/>
    </row>
    <row r="171" spans="1:10" s="91" customFormat="1" ht="21" customHeight="1">
      <c r="A171" s="128"/>
      <c r="B171" s="129"/>
      <c r="C171" s="129"/>
      <c r="D171" s="130"/>
      <c r="E171" s="131"/>
      <c r="F171" s="120"/>
      <c r="G171" s="225"/>
      <c r="H171" s="120"/>
      <c r="I171" s="121"/>
      <c r="J171" s="116"/>
    </row>
    <row r="172" spans="1:10" s="91" customFormat="1" ht="21" customHeight="1">
      <c r="A172" s="128"/>
      <c r="B172" s="129"/>
      <c r="C172" s="129"/>
      <c r="D172" s="130"/>
      <c r="E172" s="131"/>
      <c r="F172" s="120"/>
      <c r="G172" s="225"/>
      <c r="H172" s="120"/>
      <c r="I172" s="121"/>
      <c r="J172" s="116"/>
    </row>
    <row r="173" spans="1:10" s="91" customFormat="1" ht="21" customHeight="1">
      <c r="A173" s="128"/>
      <c r="B173" s="129"/>
      <c r="C173" s="129"/>
      <c r="D173" s="130"/>
      <c r="E173" s="131"/>
      <c r="F173" s="120"/>
      <c r="G173" s="225"/>
      <c r="H173" s="120"/>
      <c r="I173" s="121"/>
      <c r="J173" s="116"/>
    </row>
    <row r="174" spans="1:10" s="91" customFormat="1" ht="21" customHeight="1">
      <c r="A174" s="128"/>
      <c r="B174" s="129"/>
      <c r="C174" s="129"/>
      <c r="D174" s="130"/>
      <c r="E174" s="131"/>
      <c r="F174" s="120"/>
      <c r="G174" s="225"/>
      <c r="H174" s="120"/>
      <c r="I174" s="121"/>
      <c r="J174" s="116"/>
    </row>
    <row r="175" spans="1:10" s="91" customFormat="1" ht="21" customHeight="1">
      <c r="A175" s="128"/>
      <c r="B175" s="129"/>
      <c r="C175" s="129"/>
      <c r="D175" s="130"/>
      <c r="E175" s="131"/>
      <c r="F175" s="120"/>
      <c r="G175" s="225"/>
      <c r="H175" s="120"/>
      <c r="I175" s="121"/>
      <c r="J175" s="116"/>
    </row>
    <row r="176" spans="1:10" ht="21" customHeight="1">
      <c r="A176" s="143"/>
      <c r="B176" s="144"/>
      <c r="C176" s="144"/>
      <c r="D176" s="144"/>
      <c r="E176" s="116"/>
      <c r="F176" s="144"/>
      <c r="G176" s="211"/>
      <c r="H176" s="144"/>
      <c r="I176" s="116"/>
      <c r="J176" s="116"/>
    </row>
    <row r="177" spans="1:10" ht="21" customHeight="1">
      <c r="A177" s="143"/>
      <c r="B177" s="144"/>
      <c r="C177" s="144"/>
      <c r="D177" s="144"/>
      <c r="E177" s="116"/>
      <c r="F177" s="144"/>
      <c r="G177" s="211"/>
      <c r="H177" s="144"/>
      <c r="I177" s="116"/>
      <c r="J177" s="116"/>
    </row>
    <row r="178" spans="1:10" ht="21" customHeight="1">
      <c r="A178" s="143"/>
      <c r="B178" s="144"/>
      <c r="C178" s="144"/>
      <c r="D178" s="144"/>
      <c r="E178" s="116"/>
      <c r="F178" s="144"/>
      <c r="G178" s="211"/>
      <c r="H178" s="144"/>
      <c r="I178" s="116"/>
      <c r="J178" s="116"/>
    </row>
    <row r="179" spans="1:10" ht="21" customHeight="1">
      <c r="A179" s="143"/>
      <c r="B179" s="144"/>
      <c r="C179" s="144"/>
      <c r="D179" s="144"/>
      <c r="E179" s="116"/>
      <c r="F179" s="144"/>
      <c r="G179" s="211"/>
      <c r="H179" s="144"/>
      <c r="I179" s="116"/>
      <c r="J179" s="116"/>
    </row>
    <row r="180" spans="1:10" ht="21" customHeight="1">
      <c r="A180" s="143"/>
      <c r="B180" s="144"/>
      <c r="C180" s="144"/>
      <c r="D180" s="144"/>
      <c r="E180" s="116"/>
      <c r="F180" s="144"/>
      <c r="G180" s="211"/>
      <c r="H180" s="144"/>
      <c r="I180" s="116"/>
      <c r="J180" s="116"/>
    </row>
  </sheetData>
  <pageMargins left="0.7" right="0.7" top="0.75" bottom="0.75" header="0.3" footer="0.3"/>
  <pageSetup paperSize="9" scale="5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360B-D44A-9F4D-B4F9-61A85229DB4A}">
  <sheetPr>
    <tabColor rgb="FF0D8384"/>
  </sheetPr>
  <dimension ref="A1:R101"/>
  <sheetViews>
    <sheetView tabSelected="1" zoomScale="120" zoomScaleNormal="120" workbookViewId="0">
      <pane ySplit="3" topLeftCell="A41" activePane="bottomLeft" state="frozen"/>
      <selection pane="bottomLeft" activeCell="H50" sqref="H50"/>
    </sheetView>
  </sheetViews>
  <sheetFormatPr baseColWidth="10" defaultColWidth="10.83203125" defaultRowHeight="16"/>
  <cols>
    <col min="1" max="1" width="2.1640625" customWidth="1"/>
    <col min="3" max="3" width="6.33203125" customWidth="1"/>
    <col min="4" max="4" width="7" bestFit="1" customWidth="1"/>
    <col min="5" max="5" width="7.83203125" style="258" customWidth="1"/>
    <col min="7" max="7" width="52" bestFit="1" customWidth="1"/>
    <col min="8" max="8" width="17.33203125" customWidth="1"/>
    <col min="10" max="10" width="27.33203125" customWidth="1"/>
  </cols>
  <sheetData>
    <row r="1" spans="1:18" ht="24">
      <c r="A1" s="248"/>
      <c r="B1" s="249"/>
      <c r="C1" s="250" t="s">
        <v>163</v>
      </c>
      <c r="D1" s="236"/>
      <c r="E1" s="236"/>
      <c r="F1" s="249"/>
      <c r="G1" s="249"/>
      <c r="H1" s="237"/>
      <c r="I1" s="249"/>
      <c r="J1" s="249"/>
      <c r="K1" s="249"/>
      <c r="L1" s="249"/>
      <c r="M1" s="249"/>
      <c r="N1" s="249"/>
      <c r="O1" s="249"/>
      <c r="P1" s="249"/>
      <c r="Q1" s="249"/>
      <c r="R1" s="249"/>
    </row>
    <row r="2" spans="1:18">
      <c r="A2" s="248"/>
      <c r="B2" s="238"/>
      <c r="C2" s="236"/>
      <c r="D2" s="236"/>
      <c r="E2" s="236"/>
      <c r="F2" s="238"/>
      <c r="G2" s="238"/>
      <c r="H2" s="238"/>
      <c r="I2" s="238"/>
      <c r="J2" s="238"/>
      <c r="K2" s="238"/>
      <c r="L2" s="238"/>
      <c r="M2" s="238"/>
      <c r="N2" s="239"/>
      <c r="O2" s="238"/>
      <c r="P2" s="238"/>
      <c r="Q2" s="238"/>
      <c r="R2" s="238"/>
    </row>
    <row r="3" spans="1:18" ht="34">
      <c r="A3" s="248"/>
      <c r="B3" s="241" t="s">
        <v>164</v>
      </c>
      <c r="C3" s="241" t="s">
        <v>165</v>
      </c>
      <c r="D3" s="241" t="s">
        <v>166</v>
      </c>
      <c r="E3" s="255" t="s">
        <v>167</v>
      </c>
      <c r="F3" s="242" t="s">
        <v>168</v>
      </c>
      <c r="G3" s="242" t="s">
        <v>4</v>
      </c>
      <c r="H3" s="242" t="s">
        <v>3</v>
      </c>
      <c r="I3" s="242" t="s">
        <v>169</v>
      </c>
      <c r="J3" s="242" t="s">
        <v>8</v>
      </c>
      <c r="K3" s="241"/>
      <c r="L3" s="241"/>
      <c r="M3" s="241"/>
      <c r="N3" s="242"/>
      <c r="O3" s="242"/>
      <c r="P3" s="242"/>
      <c r="Q3" s="242"/>
      <c r="R3" s="242"/>
    </row>
    <row r="4" spans="1:18" ht="24">
      <c r="A4" s="248"/>
      <c r="B4" s="251" t="s">
        <v>170</v>
      </c>
      <c r="C4" s="252"/>
      <c r="D4" s="253"/>
      <c r="E4" s="253"/>
      <c r="F4" s="254"/>
      <c r="G4" s="254"/>
      <c r="H4" s="254"/>
      <c r="I4" s="254"/>
      <c r="J4" s="254"/>
      <c r="K4" s="254"/>
      <c r="L4" s="254"/>
      <c r="M4" s="254"/>
      <c r="N4" s="254"/>
      <c r="O4" s="254"/>
      <c r="P4" s="254"/>
      <c r="Q4" s="254"/>
      <c r="R4" s="254"/>
    </row>
    <row r="5" spans="1:18">
      <c r="A5" s="248"/>
      <c r="B5" s="245"/>
      <c r="C5" s="240">
        <v>0.33333333333333331</v>
      </c>
      <c r="D5" s="240">
        <f>C5+E5</f>
        <v>0.35416666666666663</v>
      </c>
      <c r="E5" s="256">
        <v>2.0833333333333332E-2</v>
      </c>
      <c r="F5" s="244"/>
      <c r="G5" s="244"/>
      <c r="H5" s="244"/>
      <c r="I5" s="244"/>
      <c r="J5" s="244"/>
      <c r="K5" s="244"/>
      <c r="L5" s="244"/>
      <c r="M5" s="244"/>
      <c r="N5" s="244"/>
      <c r="O5" s="244"/>
      <c r="P5" s="244"/>
      <c r="Q5" s="244"/>
      <c r="R5" s="244"/>
    </row>
    <row r="6" spans="1:18">
      <c r="A6" s="248"/>
      <c r="B6" s="246"/>
      <c r="C6" s="240">
        <f t="shared" ref="C6:C9" si="0">D5</f>
        <v>0.35416666666666663</v>
      </c>
      <c r="D6" s="240">
        <f>C6+E6</f>
        <v>0.37499999999999994</v>
      </c>
      <c r="E6" s="256">
        <v>2.0833333333333332E-2</v>
      </c>
      <c r="F6" s="244"/>
      <c r="G6" s="244"/>
      <c r="H6" s="244"/>
      <c r="I6" s="244"/>
      <c r="J6" s="244"/>
      <c r="K6" s="244"/>
      <c r="L6" s="244"/>
      <c r="M6" s="244"/>
      <c r="N6" s="244"/>
      <c r="O6" s="244"/>
      <c r="P6" s="244"/>
      <c r="Q6" s="244"/>
      <c r="R6" s="244"/>
    </row>
    <row r="7" spans="1:18">
      <c r="A7" s="248"/>
      <c r="B7" s="246"/>
      <c r="C7" s="240">
        <f t="shared" si="0"/>
        <v>0.37499999999999994</v>
      </c>
      <c r="D7" s="240">
        <f>C7+E7</f>
        <v>0.41666666666666663</v>
      </c>
      <c r="E7" s="256">
        <v>4.1666666666666664E-2</v>
      </c>
      <c r="F7" s="244"/>
      <c r="G7" s="244"/>
      <c r="H7" s="244"/>
      <c r="I7" s="244"/>
      <c r="J7" s="244"/>
      <c r="K7" s="244"/>
      <c r="L7" s="244"/>
      <c r="M7" s="244"/>
      <c r="N7" s="244"/>
      <c r="O7" s="244"/>
      <c r="P7" s="244"/>
      <c r="Q7" s="244"/>
      <c r="R7" s="244"/>
    </row>
    <row r="8" spans="1:18">
      <c r="A8" s="248"/>
      <c r="B8" s="246"/>
      <c r="C8" s="243">
        <f>D7</f>
        <v>0.41666666666666663</v>
      </c>
      <c r="D8" s="240">
        <f>C8+E8</f>
        <v>0.42361111111111105</v>
      </c>
      <c r="E8" s="257">
        <v>6.9444444444444441E-3</v>
      </c>
      <c r="F8" s="244"/>
      <c r="G8" s="244"/>
      <c r="H8" s="244"/>
      <c r="I8" s="244"/>
      <c r="J8" s="244"/>
      <c r="K8" s="244"/>
      <c r="L8" s="244"/>
      <c r="M8" s="244"/>
      <c r="N8" s="244"/>
      <c r="O8" s="244"/>
      <c r="P8" s="244"/>
      <c r="Q8" s="244"/>
      <c r="R8" s="244"/>
    </row>
    <row r="9" spans="1:18">
      <c r="A9" s="248"/>
      <c r="B9" s="246"/>
      <c r="C9" s="240">
        <f t="shared" si="0"/>
        <v>0.42361111111111105</v>
      </c>
      <c r="D9" s="240">
        <f>C9+E9</f>
        <v>0.54166666666666663</v>
      </c>
      <c r="E9" s="256">
        <v>0.11805555555555557</v>
      </c>
      <c r="F9" s="244"/>
      <c r="G9" s="244"/>
      <c r="H9" s="244"/>
      <c r="I9" s="244"/>
      <c r="J9" s="244"/>
      <c r="K9" s="244"/>
      <c r="L9" s="244"/>
      <c r="M9" s="244"/>
      <c r="N9" s="244"/>
      <c r="O9" s="244"/>
      <c r="P9" s="244"/>
      <c r="Q9" s="244"/>
      <c r="R9" s="244"/>
    </row>
    <row r="10" spans="1:18">
      <c r="A10" s="248"/>
      <c r="B10" s="246"/>
      <c r="C10" s="240"/>
      <c r="D10" s="240"/>
      <c r="E10" s="256"/>
      <c r="F10" s="244"/>
      <c r="G10" s="244" t="s">
        <v>171</v>
      </c>
      <c r="H10" s="244"/>
      <c r="I10" s="244"/>
      <c r="J10" s="244"/>
      <c r="K10" s="244"/>
      <c r="L10" s="244"/>
      <c r="M10" s="244"/>
      <c r="N10" s="244"/>
      <c r="O10" s="244"/>
      <c r="P10" s="244"/>
      <c r="Q10" s="244"/>
      <c r="R10" s="244"/>
    </row>
    <row r="11" spans="1:18">
      <c r="A11" s="248"/>
      <c r="B11" s="246"/>
      <c r="C11" s="240"/>
      <c r="D11" s="240"/>
      <c r="E11" s="256"/>
      <c r="F11" s="244" t="s">
        <v>172</v>
      </c>
      <c r="G11" s="244" t="s">
        <v>173</v>
      </c>
      <c r="H11" s="244"/>
      <c r="I11" s="244"/>
      <c r="J11" s="244"/>
      <c r="K11" s="244"/>
      <c r="L11" s="244"/>
      <c r="M11" s="244"/>
      <c r="N11" s="244"/>
      <c r="O11" s="244"/>
      <c r="P11" s="244"/>
      <c r="Q11" s="244"/>
      <c r="R11" s="244"/>
    </row>
    <row r="12" spans="1:18">
      <c r="A12" s="248"/>
      <c r="B12" s="246"/>
      <c r="C12" s="240"/>
      <c r="D12" s="240"/>
      <c r="E12" s="256"/>
      <c r="F12" s="244" t="s">
        <v>172</v>
      </c>
      <c r="G12" s="244" t="s">
        <v>174</v>
      </c>
      <c r="H12" s="244"/>
      <c r="I12" s="244"/>
      <c r="J12" s="244"/>
      <c r="K12" s="244"/>
      <c r="L12" s="244"/>
      <c r="M12" s="244"/>
      <c r="N12" s="244"/>
      <c r="O12" s="244"/>
      <c r="P12" s="244"/>
      <c r="Q12" s="244"/>
      <c r="R12" s="244"/>
    </row>
    <row r="13" spans="1:18">
      <c r="A13" s="248"/>
      <c r="B13" s="246"/>
      <c r="C13" s="240"/>
      <c r="D13" s="240"/>
      <c r="E13" s="256"/>
      <c r="F13" s="244" t="s">
        <v>172</v>
      </c>
      <c r="G13" s="244" t="s">
        <v>175</v>
      </c>
      <c r="H13" s="244"/>
      <c r="I13" s="244"/>
      <c r="J13" s="244"/>
      <c r="K13" s="244"/>
      <c r="L13" s="244"/>
      <c r="M13" s="244"/>
      <c r="N13" s="244"/>
      <c r="O13" s="244"/>
      <c r="P13" s="244"/>
      <c r="Q13" s="244"/>
      <c r="R13" s="244"/>
    </row>
    <row r="14" spans="1:18">
      <c r="A14" s="248"/>
      <c r="B14" s="246"/>
      <c r="C14" s="240"/>
      <c r="D14" s="240"/>
      <c r="E14" s="256"/>
      <c r="F14" s="244" t="s">
        <v>176</v>
      </c>
      <c r="G14" s="244" t="s">
        <v>177</v>
      </c>
      <c r="H14" s="244"/>
      <c r="I14" s="244"/>
      <c r="J14" s="244"/>
      <c r="K14" s="244"/>
      <c r="L14" s="244"/>
      <c r="M14" s="244"/>
      <c r="N14" s="244"/>
      <c r="O14" s="244"/>
      <c r="P14" s="244"/>
      <c r="Q14" s="244"/>
      <c r="R14" s="244"/>
    </row>
    <row r="15" spans="1:18">
      <c r="A15" s="248"/>
      <c r="B15" s="246"/>
      <c r="C15" s="240">
        <v>0.3576388888888889</v>
      </c>
      <c r="D15" s="240"/>
      <c r="E15" s="256"/>
      <c r="F15" s="244"/>
      <c r="G15" s="244" t="s">
        <v>178</v>
      </c>
      <c r="H15" s="244"/>
      <c r="I15" s="244"/>
      <c r="J15" s="244"/>
      <c r="K15" s="244"/>
      <c r="L15" s="244"/>
      <c r="M15" s="244"/>
      <c r="N15" s="244"/>
      <c r="O15" s="244"/>
      <c r="P15" s="244"/>
      <c r="Q15" s="244"/>
      <c r="R15" s="244"/>
    </row>
    <row r="16" spans="1:18">
      <c r="A16" s="248"/>
      <c r="B16" s="246"/>
      <c r="C16" s="240">
        <v>0.40277777777777773</v>
      </c>
      <c r="D16" s="240"/>
      <c r="E16" s="256"/>
      <c r="F16" s="244"/>
      <c r="G16" s="244" t="s">
        <v>179</v>
      </c>
      <c r="H16" s="244"/>
      <c r="I16" s="244"/>
      <c r="J16" s="244"/>
      <c r="K16" s="244"/>
      <c r="L16" s="244"/>
      <c r="M16" s="244"/>
      <c r="N16" s="244"/>
      <c r="O16" s="244"/>
      <c r="P16" s="244"/>
      <c r="Q16" s="244"/>
      <c r="R16" s="244"/>
    </row>
    <row r="17" spans="1:18">
      <c r="A17" s="248"/>
      <c r="B17" s="246"/>
      <c r="C17" s="240">
        <v>0.78819444444444453</v>
      </c>
      <c r="D17" s="240"/>
      <c r="E17" s="256"/>
      <c r="F17" s="244"/>
      <c r="G17" s="244" t="s">
        <v>180</v>
      </c>
      <c r="H17" s="244"/>
      <c r="I17" s="244"/>
      <c r="J17" s="244"/>
      <c r="K17" s="244"/>
      <c r="L17" s="244"/>
      <c r="M17" s="244"/>
      <c r="N17" s="244"/>
      <c r="O17" s="244"/>
      <c r="P17" s="244"/>
      <c r="Q17" s="244"/>
      <c r="R17" s="244"/>
    </row>
    <row r="18" spans="1:18">
      <c r="A18" s="248"/>
      <c r="B18" s="246"/>
      <c r="C18" s="240">
        <v>0.4861111111111111</v>
      </c>
      <c r="D18" s="240"/>
      <c r="E18" s="256"/>
      <c r="F18" s="244"/>
      <c r="G18" s="244" t="s">
        <v>181</v>
      </c>
      <c r="H18" s="244"/>
      <c r="I18" s="244"/>
      <c r="J18" s="244"/>
      <c r="K18" s="244"/>
      <c r="L18" s="244"/>
      <c r="M18" s="244"/>
      <c r="N18" s="244"/>
      <c r="O18" s="244"/>
      <c r="P18" s="244"/>
      <c r="Q18" s="244"/>
      <c r="R18" s="244"/>
    </row>
    <row r="19" spans="1:18">
      <c r="A19" s="248"/>
      <c r="B19" s="246"/>
      <c r="C19" s="240"/>
      <c r="D19" s="240"/>
      <c r="E19" s="256" t="s">
        <v>182</v>
      </c>
      <c r="F19" s="244"/>
      <c r="G19" s="244" t="s">
        <v>183</v>
      </c>
      <c r="H19" s="244"/>
      <c r="I19" s="244"/>
      <c r="J19" s="244"/>
      <c r="K19" s="244"/>
      <c r="L19" s="244"/>
      <c r="M19" s="244"/>
      <c r="N19" s="244"/>
      <c r="O19" s="244"/>
      <c r="P19" s="244"/>
      <c r="Q19" s="244"/>
      <c r="R19" s="244"/>
    </row>
    <row r="20" spans="1:18">
      <c r="A20" s="248"/>
      <c r="B20" s="247"/>
      <c r="C20" s="240"/>
      <c r="D20" s="240"/>
      <c r="E20" s="256"/>
      <c r="F20" s="244"/>
      <c r="G20" s="244" t="s">
        <v>184</v>
      </c>
      <c r="H20" s="244"/>
      <c r="I20" s="244"/>
      <c r="J20" s="244"/>
      <c r="K20" s="244"/>
      <c r="L20" s="244"/>
      <c r="M20" s="244"/>
      <c r="N20" s="244"/>
      <c r="O20" s="244"/>
      <c r="P20" s="244"/>
      <c r="Q20" s="244"/>
      <c r="R20" s="244"/>
    </row>
    <row r="21" spans="1:18" ht="24">
      <c r="A21" s="248"/>
      <c r="B21" s="251" t="s">
        <v>185</v>
      </c>
      <c r="C21" s="252"/>
      <c r="D21" s="253"/>
      <c r="E21" s="253"/>
      <c r="F21" s="254"/>
      <c r="G21" s="254"/>
      <c r="H21" s="254"/>
      <c r="I21" s="254"/>
      <c r="J21" s="254"/>
      <c r="K21" s="254"/>
      <c r="L21" s="254"/>
      <c r="M21" s="254"/>
      <c r="N21" s="254"/>
      <c r="O21" s="254"/>
      <c r="P21" s="254"/>
      <c r="Q21" s="254"/>
      <c r="R21" s="254"/>
    </row>
    <row r="22" spans="1:18">
      <c r="A22" s="248"/>
      <c r="B22" s="246"/>
      <c r="C22" s="240">
        <v>0.33333333333333331</v>
      </c>
      <c r="D22" s="240">
        <f>C22+E22</f>
        <v>0.35416666666666663</v>
      </c>
      <c r="E22" s="256">
        <v>2.0833333333333332E-2</v>
      </c>
      <c r="F22" s="244" t="s">
        <v>176</v>
      </c>
      <c r="G22" s="244" t="s">
        <v>186</v>
      </c>
      <c r="H22" s="244"/>
      <c r="I22" s="244"/>
      <c r="J22" s="244"/>
      <c r="K22" s="244"/>
      <c r="L22" s="244"/>
      <c r="M22" s="244"/>
      <c r="N22" s="244"/>
      <c r="O22" s="244"/>
      <c r="P22" s="244"/>
      <c r="Q22" s="244"/>
      <c r="R22" s="244"/>
    </row>
    <row r="23" spans="1:18">
      <c r="A23" s="248"/>
      <c r="B23" s="246"/>
      <c r="C23" s="240">
        <v>0.5</v>
      </c>
      <c r="D23" s="240">
        <v>0.5</v>
      </c>
      <c r="E23" s="256">
        <v>2.0833333333333332E-2</v>
      </c>
      <c r="F23" s="244" t="s">
        <v>176</v>
      </c>
      <c r="G23" s="244" t="s">
        <v>187</v>
      </c>
      <c r="H23" s="244" t="s">
        <v>188</v>
      </c>
      <c r="I23" s="244"/>
      <c r="J23" s="244"/>
      <c r="K23" s="244"/>
      <c r="L23" s="244"/>
      <c r="M23" s="244"/>
      <c r="N23" s="244"/>
      <c r="O23" s="244"/>
      <c r="P23" s="244"/>
      <c r="Q23" s="244"/>
      <c r="R23" s="244"/>
    </row>
    <row r="24" spans="1:18" ht="32">
      <c r="A24" s="248"/>
      <c r="B24" s="246"/>
      <c r="C24" s="240">
        <f t="shared" ref="C24" si="1">D23</f>
        <v>0.5</v>
      </c>
      <c r="D24" s="240">
        <v>0.41666666666666669</v>
      </c>
      <c r="E24" s="256">
        <v>4.1666666666666664E-2</v>
      </c>
      <c r="F24" s="244" t="s">
        <v>176</v>
      </c>
      <c r="G24" s="244" t="s">
        <v>189</v>
      </c>
      <c r="H24" s="244" t="s">
        <v>190</v>
      </c>
      <c r="I24" s="244"/>
      <c r="J24" s="244" t="s">
        <v>191</v>
      </c>
      <c r="K24" s="244"/>
      <c r="L24" s="244"/>
      <c r="M24" s="244"/>
      <c r="N24" s="244"/>
      <c r="O24" s="244"/>
      <c r="P24" s="244"/>
      <c r="Q24" s="244"/>
      <c r="R24" s="244"/>
    </row>
    <row r="25" spans="1:18" ht="32">
      <c r="A25" s="248"/>
      <c r="B25" s="246"/>
      <c r="C25" s="243">
        <f>D24</f>
        <v>0.41666666666666669</v>
      </c>
      <c r="D25" s="243">
        <f>C25+E25</f>
        <v>0.4236111111111111</v>
      </c>
      <c r="E25" s="257">
        <v>6.9444444444444441E-3</v>
      </c>
      <c r="F25" s="244"/>
      <c r="G25" s="244" t="s">
        <v>192</v>
      </c>
      <c r="H25" s="244" t="s">
        <v>193</v>
      </c>
      <c r="I25" s="244"/>
      <c r="J25" s="244"/>
      <c r="K25" s="244"/>
      <c r="L25" s="244"/>
      <c r="M25" s="244"/>
      <c r="N25" s="244"/>
      <c r="O25" s="244"/>
      <c r="P25" s="244"/>
      <c r="Q25" s="244"/>
      <c r="R25" s="244"/>
    </row>
    <row r="26" spans="1:18">
      <c r="A26" s="248"/>
      <c r="B26" s="246"/>
      <c r="C26" s="240">
        <f t="shared" ref="C26" si="2">D25</f>
        <v>0.4236111111111111</v>
      </c>
      <c r="D26" s="240">
        <f>C26+E26</f>
        <v>0.54166666666666663</v>
      </c>
      <c r="E26" s="256">
        <v>0.11805555555555557</v>
      </c>
      <c r="F26" s="244"/>
      <c r="G26" s="244" t="s">
        <v>194</v>
      </c>
      <c r="H26" s="244"/>
      <c r="I26" s="244"/>
      <c r="J26" s="244"/>
      <c r="K26" s="244"/>
      <c r="L26" s="244"/>
      <c r="M26" s="244"/>
      <c r="N26" s="244"/>
      <c r="O26" s="244"/>
      <c r="P26" s="244"/>
      <c r="Q26" s="244"/>
      <c r="R26" s="244"/>
    </row>
    <row r="27" spans="1:18" ht="32">
      <c r="A27" s="248"/>
      <c r="B27" s="246"/>
      <c r="C27" s="240">
        <v>0.45833333333333331</v>
      </c>
      <c r="D27" s="240">
        <v>0.54166666666666663</v>
      </c>
      <c r="E27" s="256"/>
      <c r="F27" s="244" t="s">
        <v>195</v>
      </c>
      <c r="G27" s="244" t="s">
        <v>196</v>
      </c>
      <c r="H27" s="244" t="s">
        <v>197</v>
      </c>
      <c r="I27" s="244"/>
      <c r="J27" s="244"/>
      <c r="K27" s="244"/>
      <c r="L27" s="244"/>
      <c r="M27" s="244"/>
      <c r="N27" s="244"/>
      <c r="O27" s="244"/>
      <c r="P27" s="244"/>
      <c r="Q27" s="244"/>
      <c r="R27" s="244"/>
    </row>
    <row r="28" spans="1:18">
      <c r="A28" s="248"/>
      <c r="B28" s="246"/>
      <c r="C28" s="240"/>
      <c r="D28" s="240"/>
      <c r="E28" s="256"/>
      <c r="F28" s="244" t="s">
        <v>176</v>
      </c>
      <c r="G28" s="244" t="s">
        <v>198</v>
      </c>
      <c r="H28" s="244" t="s">
        <v>188</v>
      </c>
      <c r="I28" s="244"/>
      <c r="J28" s="244"/>
      <c r="K28" s="244"/>
      <c r="L28" s="244"/>
      <c r="M28" s="244"/>
      <c r="N28" s="244"/>
      <c r="O28" s="244"/>
      <c r="P28" s="244"/>
      <c r="Q28" s="244"/>
      <c r="R28" s="244"/>
    </row>
    <row r="29" spans="1:18">
      <c r="A29" s="248"/>
      <c r="B29" s="246"/>
      <c r="C29" s="240">
        <v>0.79166666666666663</v>
      </c>
      <c r="D29" s="240"/>
      <c r="E29" s="256"/>
      <c r="F29" s="244" t="s">
        <v>172</v>
      </c>
      <c r="G29" s="244" t="s">
        <v>199</v>
      </c>
      <c r="H29" s="244" t="s">
        <v>200</v>
      </c>
      <c r="I29" s="244"/>
      <c r="J29" s="244"/>
      <c r="K29" s="244"/>
      <c r="L29" s="244"/>
      <c r="M29" s="244"/>
      <c r="N29" s="244"/>
      <c r="O29" s="244"/>
      <c r="P29" s="244"/>
      <c r="Q29" s="244"/>
      <c r="R29" s="244"/>
    </row>
    <row r="30" spans="1:18">
      <c r="A30" s="248"/>
      <c r="B30" s="246"/>
      <c r="C30" s="240">
        <v>0.625</v>
      </c>
      <c r="D30" s="240"/>
      <c r="E30" s="256"/>
      <c r="F30" s="244" t="s">
        <v>172</v>
      </c>
      <c r="G30" s="244" t="s">
        <v>201</v>
      </c>
      <c r="H30" s="244" t="s">
        <v>109</v>
      </c>
      <c r="I30" s="244"/>
      <c r="J30" s="244"/>
      <c r="K30" s="244"/>
      <c r="L30" s="244"/>
      <c r="M30" s="244"/>
      <c r="N30" s="244"/>
      <c r="O30" s="244"/>
      <c r="P30" s="244"/>
      <c r="Q30" s="244"/>
      <c r="R30" s="244"/>
    </row>
    <row r="31" spans="1:18">
      <c r="A31" s="248"/>
      <c r="B31" s="246"/>
      <c r="C31" s="240">
        <v>0.79166666666666663</v>
      </c>
      <c r="D31" s="240"/>
      <c r="E31" s="256"/>
      <c r="F31" s="244" t="s">
        <v>172</v>
      </c>
      <c r="G31" s="244" t="s">
        <v>202</v>
      </c>
      <c r="H31" s="244"/>
      <c r="I31" s="244"/>
      <c r="J31" s="244"/>
      <c r="K31" s="244"/>
      <c r="L31" s="244"/>
      <c r="M31" s="244"/>
      <c r="N31" s="244"/>
      <c r="O31" s="244"/>
      <c r="P31" s="244"/>
      <c r="Q31" s="244"/>
      <c r="R31" s="244"/>
    </row>
    <row r="32" spans="1:18">
      <c r="A32" s="248"/>
      <c r="B32" s="246"/>
      <c r="C32" s="240"/>
      <c r="D32" s="240"/>
      <c r="E32" s="256"/>
      <c r="F32" s="244"/>
      <c r="G32" s="244" t="s">
        <v>203</v>
      </c>
      <c r="H32" s="244"/>
      <c r="I32" s="244"/>
      <c r="J32" s="244"/>
      <c r="K32" s="244"/>
      <c r="L32" s="244"/>
      <c r="M32" s="244"/>
      <c r="N32" s="244"/>
      <c r="O32" s="244"/>
      <c r="P32" s="244"/>
      <c r="Q32" s="244"/>
      <c r="R32" s="244"/>
    </row>
    <row r="33" spans="1:18">
      <c r="A33" s="248"/>
      <c r="B33" s="246"/>
      <c r="C33" s="240" t="s">
        <v>204</v>
      </c>
      <c r="D33" s="240"/>
      <c r="E33" s="256"/>
      <c r="F33" s="244"/>
      <c r="G33" s="314" t="s">
        <v>205</v>
      </c>
      <c r="H33" s="244" t="s">
        <v>206</v>
      </c>
      <c r="I33" s="244"/>
      <c r="J33" s="244"/>
      <c r="K33" s="244"/>
      <c r="L33" s="244"/>
      <c r="M33" s="244"/>
      <c r="N33" s="244"/>
      <c r="O33" s="244"/>
      <c r="P33" s="244"/>
      <c r="Q33" s="244"/>
      <c r="R33" s="244"/>
    </row>
    <row r="34" spans="1:18">
      <c r="A34" s="248"/>
      <c r="B34" s="246"/>
      <c r="C34" s="240"/>
      <c r="D34" s="240"/>
      <c r="E34" s="256" t="s">
        <v>182</v>
      </c>
      <c r="F34" s="244"/>
      <c r="G34" s="314" t="s">
        <v>207</v>
      </c>
      <c r="H34" s="244"/>
      <c r="I34" s="244"/>
      <c r="J34" s="244"/>
      <c r="K34" s="244"/>
      <c r="L34" s="244"/>
      <c r="M34" s="244"/>
      <c r="N34" s="244"/>
      <c r="O34" s="244"/>
      <c r="P34" s="244"/>
      <c r="Q34" s="244"/>
      <c r="R34" s="244"/>
    </row>
    <row r="35" spans="1:18">
      <c r="A35" s="248"/>
      <c r="B35" s="246"/>
      <c r="C35" s="240">
        <v>0.40277777777777773</v>
      </c>
      <c r="D35" s="240"/>
      <c r="E35" s="256"/>
      <c r="F35" s="244"/>
      <c r="G35" s="314" t="s">
        <v>208</v>
      </c>
      <c r="H35" s="244"/>
      <c r="I35" s="244"/>
      <c r="J35" s="244"/>
      <c r="K35" s="244"/>
      <c r="L35" s="244"/>
      <c r="M35" s="244"/>
      <c r="N35" s="244"/>
      <c r="O35" s="244"/>
      <c r="P35" s="244"/>
      <c r="Q35" s="244"/>
      <c r="R35" s="244"/>
    </row>
    <row r="36" spans="1:18">
      <c r="A36" s="248"/>
      <c r="B36" s="246"/>
      <c r="C36" s="240">
        <v>0.27083333333333331</v>
      </c>
      <c r="D36" s="240"/>
      <c r="E36" s="256"/>
      <c r="F36" s="244"/>
      <c r="G36" s="314" t="s">
        <v>209</v>
      </c>
      <c r="H36" s="244"/>
      <c r="I36" s="244"/>
      <c r="J36" s="244"/>
      <c r="K36" s="244"/>
      <c r="L36" s="244"/>
      <c r="M36" s="244"/>
      <c r="N36" s="244"/>
      <c r="O36" s="244"/>
      <c r="P36" s="244"/>
      <c r="Q36" s="244"/>
      <c r="R36" s="244"/>
    </row>
    <row r="37" spans="1:18">
      <c r="A37" s="248"/>
      <c r="B37" s="246"/>
      <c r="C37" s="240"/>
      <c r="D37" s="240"/>
      <c r="E37" s="256" t="s">
        <v>182</v>
      </c>
      <c r="F37" s="244"/>
      <c r="G37" s="244" t="s">
        <v>210</v>
      </c>
      <c r="H37" s="244"/>
      <c r="I37" s="244"/>
      <c r="J37" s="244"/>
      <c r="K37" s="244"/>
      <c r="L37" s="244"/>
      <c r="M37" s="244"/>
      <c r="N37" s="244"/>
      <c r="O37" s="244"/>
      <c r="P37" s="244"/>
      <c r="Q37" s="244"/>
      <c r="R37" s="244"/>
    </row>
    <row r="38" spans="1:18">
      <c r="A38" s="248"/>
      <c r="B38" s="246"/>
      <c r="C38" s="240"/>
      <c r="D38" s="240"/>
      <c r="E38" s="256" t="s">
        <v>211</v>
      </c>
      <c r="F38" s="244"/>
      <c r="G38" s="314" t="s">
        <v>212</v>
      </c>
      <c r="H38" s="244"/>
      <c r="I38" s="244"/>
      <c r="J38" s="244"/>
      <c r="K38" s="244"/>
      <c r="L38" s="244"/>
      <c r="M38" s="244"/>
      <c r="N38" s="244"/>
      <c r="O38" s="244"/>
      <c r="P38" s="244"/>
      <c r="Q38" s="244"/>
      <c r="R38" s="244"/>
    </row>
    <row r="39" spans="1:18">
      <c r="A39" s="248"/>
      <c r="B39" s="246"/>
      <c r="C39" s="240">
        <v>0.29166666666666669</v>
      </c>
      <c r="D39" s="240"/>
      <c r="E39" s="256" t="s">
        <v>182</v>
      </c>
      <c r="F39" s="244"/>
      <c r="G39" s="314" t="s">
        <v>213</v>
      </c>
      <c r="H39" s="244"/>
      <c r="I39" s="244"/>
      <c r="J39" s="244"/>
      <c r="K39" s="244"/>
      <c r="L39" s="244"/>
      <c r="M39" s="244"/>
      <c r="N39" s="244"/>
      <c r="O39" s="244"/>
      <c r="P39" s="244"/>
      <c r="Q39" s="244"/>
      <c r="R39" s="244"/>
    </row>
    <row r="40" spans="1:18">
      <c r="A40" s="248"/>
      <c r="B40" s="246"/>
      <c r="C40" s="240">
        <v>0.29166666666666669</v>
      </c>
      <c r="D40" s="240"/>
      <c r="E40" s="256" t="s">
        <v>182</v>
      </c>
      <c r="F40" s="244"/>
      <c r="G40" s="314" t="s">
        <v>214</v>
      </c>
      <c r="H40" s="244"/>
      <c r="I40" s="244"/>
      <c r="J40" s="244"/>
      <c r="K40" s="244"/>
      <c r="L40" s="244"/>
      <c r="M40" s="244"/>
      <c r="N40" s="244"/>
      <c r="O40" s="244"/>
      <c r="P40" s="244"/>
      <c r="Q40" s="244"/>
      <c r="R40" s="244"/>
    </row>
    <row r="41" spans="1:18">
      <c r="A41" s="248"/>
      <c r="B41" s="246"/>
      <c r="C41" s="240"/>
      <c r="D41" s="240"/>
      <c r="E41" s="256"/>
      <c r="F41" s="244"/>
      <c r="G41" s="244"/>
      <c r="H41" s="244"/>
      <c r="I41" s="244"/>
      <c r="J41" s="244"/>
      <c r="K41" s="244"/>
      <c r="L41" s="244"/>
      <c r="M41" s="244"/>
      <c r="N41" s="244"/>
      <c r="O41" s="244"/>
      <c r="P41" s="244"/>
      <c r="Q41" s="244"/>
      <c r="R41" s="244"/>
    </row>
    <row r="42" spans="1:18" ht="24">
      <c r="A42" s="248"/>
      <c r="B42" s="251" t="s">
        <v>215</v>
      </c>
      <c r="C42" s="252"/>
      <c r="D42" s="253"/>
      <c r="E42" s="253"/>
      <c r="F42" s="254"/>
      <c r="G42" s="254"/>
      <c r="H42" s="254"/>
      <c r="I42" s="254"/>
      <c r="J42" s="254"/>
      <c r="K42" s="254"/>
      <c r="L42" s="254"/>
      <c r="M42" s="254"/>
      <c r="N42" s="254"/>
      <c r="O42" s="254"/>
      <c r="P42" s="254"/>
      <c r="Q42" s="254"/>
      <c r="R42" s="254"/>
    </row>
    <row r="43" spans="1:18" ht="32">
      <c r="A43" s="248"/>
      <c r="B43" s="246"/>
      <c r="C43" s="240">
        <v>0.3125</v>
      </c>
      <c r="D43" s="240">
        <f t="shared" ref="D43" si="3">C43+E43</f>
        <v>0.33333333333333331</v>
      </c>
      <c r="E43" s="256">
        <v>2.0833333333333332E-2</v>
      </c>
      <c r="F43" s="244" t="s">
        <v>195</v>
      </c>
      <c r="G43" s="244" t="s">
        <v>216</v>
      </c>
      <c r="H43" s="244" t="s">
        <v>217</v>
      </c>
      <c r="I43" s="244"/>
      <c r="J43" s="244"/>
      <c r="K43" s="244"/>
      <c r="L43" s="244"/>
      <c r="M43" s="244"/>
      <c r="N43" s="244"/>
      <c r="O43" s="244"/>
      <c r="P43" s="244"/>
      <c r="Q43" s="244"/>
      <c r="R43" s="244"/>
    </row>
    <row r="44" spans="1:18">
      <c r="A44" s="248"/>
      <c r="B44" s="246"/>
      <c r="C44" s="240">
        <v>0.35416666666666669</v>
      </c>
      <c r="D44" s="240">
        <f>C44+E44</f>
        <v>0.375</v>
      </c>
      <c r="E44" s="256">
        <v>2.0833333333333332E-2</v>
      </c>
      <c r="F44" s="244" t="s">
        <v>176</v>
      </c>
      <c r="G44" s="244" t="s">
        <v>218</v>
      </c>
      <c r="H44" s="244" t="s">
        <v>219</v>
      </c>
      <c r="I44" s="244"/>
      <c r="J44" s="244"/>
      <c r="K44" s="244"/>
      <c r="L44" s="244"/>
      <c r="M44" s="244"/>
      <c r="N44" s="244"/>
      <c r="O44" s="244"/>
      <c r="P44" s="244"/>
      <c r="Q44" s="244"/>
      <c r="R44" s="244"/>
    </row>
    <row r="45" spans="1:18" ht="48">
      <c r="A45" s="248"/>
      <c r="B45" s="246"/>
      <c r="C45" s="240">
        <v>0.33333333333333331</v>
      </c>
      <c r="D45" s="240">
        <f t="shared" ref="D45:D68" si="4">C45+E45</f>
        <v>0.35416666666666663</v>
      </c>
      <c r="E45" s="256">
        <v>2.0833333333333332E-2</v>
      </c>
      <c r="F45" s="244" t="s">
        <v>172</v>
      </c>
      <c r="G45" s="244" t="s">
        <v>220</v>
      </c>
      <c r="H45" s="244" t="s">
        <v>221</v>
      </c>
      <c r="I45" s="244"/>
      <c r="J45" s="244"/>
      <c r="K45" s="244"/>
      <c r="L45" s="244"/>
      <c r="M45" s="244"/>
      <c r="N45" s="244"/>
      <c r="O45" s="244"/>
      <c r="P45" s="244"/>
      <c r="Q45" s="244"/>
      <c r="R45" s="244"/>
    </row>
    <row r="46" spans="1:18" ht="32">
      <c r="A46" s="248"/>
      <c r="B46" s="246"/>
      <c r="C46" s="240">
        <v>0.39583333333333331</v>
      </c>
      <c r="D46" s="240">
        <f>C46+E46</f>
        <v>0.39583333333333331</v>
      </c>
      <c r="E46" s="256"/>
      <c r="F46" s="244" t="s">
        <v>176</v>
      </c>
      <c r="G46" s="244" t="s">
        <v>222</v>
      </c>
      <c r="H46" s="244" t="s">
        <v>188</v>
      </c>
      <c r="I46" s="244"/>
      <c r="J46" s="244" t="s">
        <v>223</v>
      </c>
      <c r="K46" s="244"/>
      <c r="L46" s="244"/>
      <c r="M46" s="244"/>
      <c r="N46" s="244"/>
      <c r="O46" s="244"/>
      <c r="P46" s="244"/>
      <c r="Q46" s="244"/>
      <c r="R46" s="244"/>
    </row>
    <row r="47" spans="1:18">
      <c r="A47" s="248"/>
      <c r="B47" s="246"/>
      <c r="C47" s="240">
        <v>0.33333333333333331</v>
      </c>
      <c r="D47" s="240">
        <f t="shared" si="4"/>
        <v>0.33680555555555552</v>
      </c>
      <c r="E47" s="256">
        <v>3.472222222222222E-3</v>
      </c>
      <c r="F47" s="244" t="s">
        <v>172</v>
      </c>
      <c r="G47" s="244" t="s">
        <v>224</v>
      </c>
      <c r="H47" s="244" t="s">
        <v>225</v>
      </c>
      <c r="I47" s="244"/>
      <c r="J47" s="244"/>
      <c r="K47" s="244"/>
      <c r="L47" s="244"/>
      <c r="M47" s="244"/>
      <c r="N47" s="244"/>
      <c r="O47" s="244"/>
      <c r="P47" s="244"/>
      <c r="Q47" s="244"/>
      <c r="R47" s="244"/>
    </row>
    <row r="48" spans="1:18">
      <c r="A48" s="248"/>
      <c r="B48" s="246"/>
      <c r="C48" s="240">
        <v>0.375</v>
      </c>
      <c r="D48" s="240">
        <f t="shared" si="4"/>
        <v>0.41666666666666669</v>
      </c>
      <c r="E48" s="256">
        <v>4.1666666666666664E-2</v>
      </c>
      <c r="F48" s="244"/>
      <c r="G48" s="271" t="s">
        <v>226</v>
      </c>
      <c r="H48" s="244" t="s">
        <v>219</v>
      </c>
      <c r="I48" s="244"/>
      <c r="J48" s="244"/>
      <c r="K48" s="244"/>
      <c r="L48" s="244"/>
      <c r="M48" s="244"/>
      <c r="N48" s="244"/>
      <c r="O48" s="244"/>
      <c r="P48" s="244"/>
      <c r="Q48" s="244"/>
      <c r="R48" s="244"/>
    </row>
    <row r="49" spans="1:18" ht="64">
      <c r="A49" s="248"/>
      <c r="B49" s="246"/>
      <c r="C49" s="240">
        <v>0.39583333333333331</v>
      </c>
      <c r="D49" s="240">
        <f t="shared" si="4"/>
        <v>0.40277777777777773</v>
      </c>
      <c r="E49" s="256">
        <v>6.9444444444444441E-3</v>
      </c>
      <c r="F49" s="244" t="s">
        <v>172</v>
      </c>
      <c r="G49" s="244" t="s">
        <v>227</v>
      </c>
      <c r="H49" s="244" t="s">
        <v>228</v>
      </c>
      <c r="I49" s="244"/>
      <c r="J49" s="244"/>
      <c r="K49" s="244"/>
      <c r="L49" s="244"/>
      <c r="M49" s="244"/>
      <c r="N49" s="244"/>
      <c r="O49" s="244"/>
      <c r="P49" s="244"/>
      <c r="Q49" s="244"/>
      <c r="R49" s="244"/>
    </row>
    <row r="50" spans="1:18" ht="32">
      <c r="A50" s="248"/>
      <c r="B50" s="246"/>
      <c r="C50" s="240">
        <v>0.41666666666666669</v>
      </c>
      <c r="D50" s="240">
        <v>0.75</v>
      </c>
      <c r="E50" s="256"/>
      <c r="F50" s="244" t="s">
        <v>176</v>
      </c>
      <c r="G50" s="244" t="s">
        <v>229</v>
      </c>
      <c r="H50" s="244" t="s">
        <v>193</v>
      </c>
      <c r="I50" s="244"/>
      <c r="J50" s="244"/>
      <c r="K50" s="244"/>
      <c r="L50" s="244"/>
      <c r="M50" s="244"/>
      <c r="N50" s="244"/>
      <c r="O50" s="244"/>
      <c r="P50" s="244"/>
      <c r="Q50" s="244"/>
      <c r="R50" s="244"/>
    </row>
    <row r="51" spans="1:18">
      <c r="A51" s="248"/>
      <c r="B51" s="246"/>
      <c r="C51" s="240">
        <v>0.45833333333333331</v>
      </c>
      <c r="D51" s="240"/>
      <c r="E51" s="256"/>
      <c r="F51" s="244"/>
      <c r="G51" s="244" t="s">
        <v>230</v>
      </c>
      <c r="H51" s="244" t="s">
        <v>188</v>
      </c>
      <c r="I51" s="244" t="s">
        <v>231</v>
      </c>
      <c r="J51" s="244"/>
      <c r="K51" s="244"/>
      <c r="L51" s="244"/>
      <c r="M51" s="244"/>
      <c r="N51" s="244"/>
      <c r="O51" s="244"/>
      <c r="P51" s="244"/>
      <c r="Q51" s="244"/>
      <c r="R51" s="244"/>
    </row>
    <row r="52" spans="1:18">
      <c r="A52" s="248"/>
      <c r="B52" s="246"/>
      <c r="C52" s="240">
        <v>0.47916666666666669</v>
      </c>
      <c r="D52" s="240"/>
      <c r="E52" s="256"/>
      <c r="F52" s="244"/>
      <c r="G52" s="244" t="s">
        <v>232</v>
      </c>
      <c r="H52" s="244" t="s">
        <v>233</v>
      </c>
      <c r="I52" s="244" t="s">
        <v>231</v>
      </c>
      <c r="J52" s="244"/>
      <c r="K52" s="244"/>
      <c r="L52" s="244"/>
      <c r="M52" s="244"/>
      <c r="N52" s="244"/>
      <c r="O52" s="244"/>
      <c r="P52" s="244"/>
      <c r="Q52" s="244"/>
      <c r="R52" s="244"/>
    </row>
    <row r="53" spans="1:18">
      <c r="A53" s="248"/>
      <c r="B53" s="246"/>
      <c r="C53" s="240">
        <v>0.51041666666666663</v>
      </c>
      <c r="D53" s="240"/>
      <c r="E53" s="256"/>
      <c r="F53" s="244"/>
      <c r="G53" s="244" t="s">
        <v>234</v>
      </c>
      <c r="H53" s="244" t="s">
        <v>188</v>
      </c>
      <c r="I53" s="244" t="s">
        <v>231</v>
      </c>
      <c r="J53" s="244"/>
      <c r="K53" s="244"/>
      <c r="L53" s="244"/>
      <c r="M53" s="244"/>
      <c r="N53" s="244"/>
      <c r="O53" s="244"/>
      <c r="P53" s="244"/>
      <c r="Q53" s="244"/>
      <c r="R53" s="244"/>
    </row>
    <row r="54" spans="1:18" ht="32">
      <c r="A54" s="248"/>
      <c r="B54" s="246"/>
      <c r="C54" s="240">
        <v>0.47916666666666669</v>
      </c>
      <c r="D54" s="240">
        <f t="shared" si="4"/>
        <v>0.47916666666666669</v>
      </c>
      <c r="E54" s="256"/>
      <c r="F54" s="244" t="s">
        <v>176</v>
      </c>
      <c r="G54" s="244" t="s">
        <v>235</v>
      </c>
      <c r="H54" s="244" t="s">
        <v>193</v>
      </c>
      <c r="I54" s="244"/>
      <c r="J54" s="244"/>
      <c r="K54" s="244"/>
      <c r="L54" s="244"/>
      <c r="M54" s="244"/>
      <c r="N54" s="244"/>
      <c r="O54" s="244"/>
      <c r="P54" s="244"/>
      <c r="Q54" s="244"/>
      <c r="R54" s="244"/>
    </row>
    <row r="55" spans="1:18">
      <c r="A55" s="248"/>
      <c r="B55" s="246"/>
      <c r="C55" s="240"/>
      <c r="D55" s="240">
        <f t="shared" si="4"/>
        <v>0</v>
      </c>
      <c r="E55" s="256"/>
      <c r="F55" s="244"/>
      <c r="G55" s="244"/>
      <c r="H55" s="244"/>
      <c r="I55" s="244"/>
      <c r="J55" s="244"/>
      <c r="K55" s="244"/>
      <c r="L55" s="244"/>
      <c r="M55" s="244"/>
      <c r="N55" s="244"/>
      <c r="O55" s="244"/>
      <c r="P55" s="244"/>
      <c r="Q55" s="244"/>
      <c r="R55" s="244"/>
    </row>
    <row r="56" spans="1:18">
      <c r="A56" s="248"/>
      <c r="B56" s="246"/>
      <c r="C56" s="240"/>
      <c r="D56" s="243"/>
      <c r="E56" s="257"/>
      <c r="F56" s="244"/>
      <c r="G56" s="244"/>
      <c r="H56" s="244"/>
      <c r="I56" s="244"/>
      <c r="J56" s="244"/>
      <c r="K56" s="244"/>
      <c r="L56" s="244"/>
      <c r="M56" s="244"/>
      <c r="N56" s="244"/>
      <c r="O56" s="244"/>
      <c r="P56" s="244"/>
      <c r="Q56" s="244"/>
      <c r="R56" s="244"/>
    </row>
    <row r="57" spans="1:18">
      <c r="A57" s="248"/>
      <c r="B57" s="246"/>
      <c r="C57" s="240">
        <v>0.5</v>
      </c>
      <c r="D57" s="240">
        <f t="shared" si="4"/>
        <v>0.60416666666666663</v>
      </c>
      <c r="E57" s="256">
        <v>0.10416666666666667</v>
      </c>
      <c r="F57" s="244"/>
      <c r="G57" s="244" t="s">
        <v>236</v>
      </c>
      <c r="H57" s="244" t="s">
        <v>237</v>
      </c>
      <c r="I57" s="244"/>
      <c r="J57" s="244"/>
      <c r="K57" s="244"/>
      <c r="L57" s="244"/>
      <c r="M57" s="244"/>
      <c r="N57" s="244"/>
      <c r="O57" s="244"/>
      <c r="P57" s="244"/>
      <c r="Q57" s="244"/>
      <c r="R57" s="244"/>
    </row>
    <row r="58" spans="1:18">
      <c r="A58" s="248"/>
      <c r="B58" s="246"/>
      <c r="C58" s="240">
        <v>0.5</v>
      </c>
      <c r="D58" s="240">
        <f t="shared" si="4"/>
        <v>0.50347222222222221</v>
      </c>
      <c r="E58" s="256">
        <v>3.472222222222222E-3</v>
      </c>
      <c r="F58" s="244" t="s">
        <v>172</v>
      </c>
      <c r="G58" s="244" t="s">
        <v>238</v>
      </c>
      <c r="H58" s="244" t="s">
        <v>239</v>
      </c>
      <c r="I58" s="244"/>
      <c r="J58" s="244"/>
      <c r="K58" s="244"/>
      <c r="L58" s="244"/>
      <c r="M58" s="244"/>
      <c r="N58" s="244"/>
      <c r="O58" s="244"/>
      <c r="P58" s="244"/>
      <c r="Q58" s="244"/>
      <c r="R58" s="244"/>
    </row>
    <row r="59" spans="1:18">
      <c r="A59" s="248"/>
      <c r="B59" s="246"/>
      <c r="C59" s="240">
        <v>0.54166666666666663</v>
      </c>
      <c r="D59" s="240">
        <f t="shared" si="4"/>
        <v>0.60416666666666663</v>
      </c>
      <c r="E59" s="256">
        <v>6.25E-2</v>
      </c>
      <c r="F59" s="244"/>
      <c r="G59" s="271" t="s">
        <v>240</v>
      </c>
      <c r="H59" s="244" t="s">
        <v>239</v>
      </c>
      <c r="I59" s="244"/>
      <c r="J59" s="244"/>
      <c r="K59" s="244"/>
      <c r="L59" s="244"/>
      <c r="M59" s="244"/>
      <c r="N59" s="244"/>
      <c r="O59" s="244"/>
      <c r="P59" s="244"/>
      <c r="Q59" s="244"/>
      <c r="R59" s="244"/>
    </row>
    <row r="60" spans="1:18">
      <c r="A60" s="248"/>
      <c r="B60" s="246"/>
      <c r="C60" s="240">
        <v>0.60416666666666663</v>
      </c>
      <c r="D60" s="240">
        <v>0.625</v>
      </c>
      <c r="E60" s="256"/>
      <c r="F60" s="244"/>
      <c r="G60" s="314" t="s">
        <v>241</v>
      </c>
      <c r="H60" s="244"/>
      <c r="I60" s="244"/>
      <c r="J60" s="244"/>
      <c r="K60" s="244"/>
      <c r="L60" s="244"/>
      <c r="M60" s="244"/>
      <c r="N60" s="244"/>
      <c r="O60" s="244"/>
      <c r="P60" s="244"/>
      <c r="Q60" s="244"/>
      <c r="R60" s="244"/>
    </row>
    <row r="61" spans="1:18">
      <c r="A61" s="248"/>
      <c r="B61" s="246"/>
      <c r="C61" s="240"/>
      <c r="D61" s="240">
        <f t="shared" si="4"/>
        <v>0</v>
      </c>
      <c r="E61" s="256"/>
      <c r="F61" s="244"/>
      <c r="G61" s="244" t="s">
        <v>242</v>
      </c>
      <c r="H61" s="244"/>
      <c r="I61" s="244"/>
      <c r="J61" s="244" t="s">
        <v>243</v>
      </c>
      <c r="K61" s="244"/>
      <c r="L61" s="244"/>
      <c r="M61" s="244"/>
      <c r="N61" s="244"/>
      <c r="O61" s="244"/>
      <c r="P61" s="244"/>
      <c r="Q61" s="244"/>
      <c r="R61" s="244"/>
    </row>
    <row r="62" spans="1:18">
      <c r="A62" s="248"/>
      <c r="B62" s="246"/>
      <c r="C62" s="240"/>
      <c r="D62" s="240">
        <f t="shared" si="4"/>
        <v>0</v>
      </c>
      <c r="E62" s="256"/>
      <c r="F62" s="244"/>
      <c r="G62" s="271" t="s">
        <v>244</v>
      </c>
      <c r="H62" s="244"/>
      <c r="I62" s="244"/>
      <c r="J62" s="244"/>
      <c r="K62" s="244"/>
      <c r="L62" s="244"/>
      <c r="M62" s="244"/>
      <c r="N62" s="244"/>
      <c r="O62" s="244"/>
      <c r="P62" s="244"/>
      <c r="Q62" s="244"/>
      <c r="R62" s="244"/>
    </row>
    <row r="63" spans="1:18">
      <c r="A63" s="248"/>
      <c r="B63" s="246"/>
      <c r="C63" s="240">
        <v>0.64583333333333337</v>
      </c>
      <c r="D63" s="240">
        <f t="shared" si="4"/>
        <v>0.64930555555555558</v>
      </c>
      <c r="E63" s="256">
        <v>3.472222222222222E-3</v>
      </c>
      <c r="F63" s="244" t="s">
        <v>172</v>
      </c>
      <c r="G63" s="244" t="s">
        <v>245</v>
      </c>
      <c r="H63" s="244"/>
      <c r="I63" s="244"/>
      <c r="J63" s="244"/>
      <c r="K63" s="244"/>
      <c r="L63" s="244"/>
      <c r="M63" s="244"/>
      <c r="N63" s="244"/>
      <c r="O63" s="244"/>
      <c r="P63" s="244"/>
      <c r="Q63" s="244"/>
      <c r="R63" s="244"/>
    </row>
    <row r="64" spans="1:18">
      <c r="A64" s="248"/>
      <c r="B64" s="246"/>
      <c r="C64" s="240">
        <v>0.66319444444444442</v>
      </c>
      <c r="D64" s="240">
        <f t="shared" si="4"/>
        <v>0.68402777777777779</v>
      </c>
      <c r="E64" s="256">
        <v>2.0833333333333332E-2</v>
      </c>
      <c r="F64" s="244"/>
      <c r="G64" s="271" t="s">
        <v>246</v>
      </c>
      <c r="H64" s="244"/>
      <c r="I64" s="244"/>
      <c r="J64" s="244"/>
      <c r="K64" s="244"/>
      <c r="L64" s="244"/>
      <c r="M64" s="244"/>
      <c r="N64" s="244"/>
      <c r="O64" s="244"/>
      <c r="P64" s="244"/>
      <c r="Q64" s="244"/>
      <c r="R64" s="244"/>
    </row>
    <row r="65" spans="1:18" ht="32">
      <c r="A65" s="248"/>
      <c r="B65" s="246"/>
      <c r="C65" s="240">
        <v>0.66319444444444442</v>
      </c>
      <c r="D65" s="240">
        <f t="shared" si="4"/>
        <v>0.68402777777777779</v>
      </c>
      <c r="E65" s="256">
        <v>2.0833333333333332E-2</v>
      </c>
      <c r="F65" s="244" t="s">
        <v>195</v>
      </c>
      <c r="G65" s="244" t="s">
        <v>247</v>
      </c>
      <c r="H65" s="244"/>
      <c r="I65" s="244"/>
      <c r="J65" s="244"/>
      <c r="K65" s="244"/>
      <c r="L65" s="244"/>
      <c r="M65" s="244"/>
      <c r="N65" s="244"/>
      <c r="O65" s="244"/>
      <c r="P65" s="244"/>
      <c r="Q65" s="244"/>
      <c r="R65" s="244"/>
    </row>
    <row r="66" spans="1:18">
      <c r="A66" s="248"/>
      <c r="B66" s="246"/>
      <c r="C66" s="240">
        <v>0.68402777777777779</v>
      </c>
      <c r="D66" s="240">
        <f t="shared" si="4"/>
        <v>0.73263888888888895</v>
      </c>
      <c r="E66" s="256">
        <v>4.8611111111111112E-2</v>
      </c>
      <c r="F66" s="244"/>
      <c r="G66" s="271" t="s">
        <v>248</v>
      </c>
      <c r="H66" s="244"/>
      <c r="I66" s="244"/>
      <c r="J66" s="244"/>
      <c r="K66" s="244"/>
      <c r="L66" s="244"/>
      <c r="M66" s="244"/>
      <c r="N66" s="244"/>
      <c r="O66" s="244"/>
      <c r="P66" s="244"/>
      <c r="Q66" s="244"/>
      <c r="R66" s="244"/>
    </row>
    <row r="67" spans="1:18">
      <c r="A67" s="248"/>
      <c r="B67" s="246"/>
      <c r="C67" s="240"/>
      <c r="D67" s="240">
        <f t="shared" si="4"/>
        <v>0</v>
      </c>
      <c r="E67" s="256"/>
      <c r="F67" s="244"/>
      <c r="G67" s="271" t="s">
        <v>248</v>
      </c>
      <c r="H67" s="244"/>
      <c r="I67" s="244"/>
      <c r="J67" s="244"/>
      <c r="K67" s="244"/>
      <c r="L67" s="244"/>
      <c r="M67" s="244"/>
      <c r="N67" s="244"/>
      <c r="O67" s="244"/>
      <c r="P67" s="244"/>
      <c r="Q67" s="244"/>
      <c r="R67" s="244"/>
    </row>
    <row r="68" spans="1:18">
      <c r="A68" s="248"/>
      <c r="B68" s="246"/>
      <c r="C68" s="240">
        <v>0.79166666666666663</v>
      </c>
      <c r="D68" s="240">
        <f t="shared" si="4"/>
        <v>0.79166666666666663</v>
      </c>
      <c r="E68" s="256"/>
      <c r="F68" s="244" t="s">
        <v>176</v>
      </c>
      <c r="G68" s="244" t="s">
        <v>249</v>
      </c>
      <c r="H68" s="244" t="s">
        <v>239</v>
      </c>
      <c r="I68" s="244"/>
      <c r="J68" s="244"/>
      <c r="K68" s="244"/>
      <c r="L68" s="244"/>
      <c r="M68" s="244"/>
      <c r="N68" s="244"/>
      <c r="O68" s="244"/>
      <c r="P68" s="244"/>
      <c r="Q68" s="244"/>
      <c r="R68" s="244"/>
    </row>
    <row r="69" spans="1:18" ht="32">
      <c r="A69" s="248"/>
      <c r="B69" s="246"/>
      <c r="C69" s="240">
        <v>0.72916666666666663</v>
      </c>
      <c r="D69" s="240">
        <v>0.79166666666666663</v>
      </c>
      <c r="E69" s="256"/>
      <c r="F69" s="244" t="s">
        <v>195</v>
      </c>
      <c r="G69" s="244" t="s">
        <v>250</v>
      </c>
      <c r="H69" s="244" t="s">
        <v>188</v>
      </c>
      <c r="I69" s="244"/>
      <c r="J69" s="244"/>
      <c r="K69" s="244"/>
      <c r="L69" s="244"/>
      <c r="M69" s="244"/>
      <c r="N69" s="244"/>
      <c r="O69" s="244"/>
      <c r="P69" s="244"/>
      <c r="Q69" s="244"/>
      <c r="R69" s="244"/>
    </row>
    <row r="70" spans="1:18">
      <c r="A70" s="248"/>
      <c r="B70" s="246"/>
      <c r="C70" s="240">
        <v>0.75</v>
      </c>
      <c r="D70" s="240">
        <f>C70+E70</f>
        <v>0.75347222222222221</v>
      </c>
      <c r="E70" s="256">
        <v>3.472222222222222E-3</v>
      </c>
      <c r="F70" s="244" t="s">
        <v>172</v>
      </c>
      <c r="G70" s="244" t="s">
        <v>251</v>
      </c>
      <c r="H70" s="244"/>
      <c r="I70" s="244"/>
      <c r="J70" s="244"/>
      <c r="K70" s="244"/>
      <c r="L70" s="244"/>
      <c r="M70" s="244"/>
      <c r="N70" s="244"/>
      <c r="O70" s="244"/>
      <c r="P70" s="244"/>
      <c r="Q70" s="244"/>
      <c r="R70" s="244"/>
    </row>
    <row r="71" spans="1:18">
      <c r="A71" s="248"/>
      <c r="B71" s="246"/>
      <c r="C71" s="240">
        <v>0.79166666666666663</v>
      </c>
      <c r="D71" s="240">
        <f>C71+E71</f>
        <v>0.8125</v>
      </c>
      <c r="E71" s="256">
        <v>2.0833333333333332E-2</v>
      </c>
      <c r="F71" s="244"/>
      <c r="G71" s="244" t="s">
        <v>252</v>
      </c>
      <c r="H71" s="244"/>
      <c r="I71" s="244"/>
      <c r="J71" s="244"/>
      <c r="K71" s="244"/>
      <c r="L71" s="244"/>
      <c r="M71" s="244"/>
      <c r="N71" s="244"/>
      <c r="O71" s="244"/>
      <c r="P71" s="244"/>
      <c r="Q71" s="244"/>
      <c r="R71" s="244"/>
    </row>
    <row r="72" spans="1:18">
      <c r="A72" s="248"/>
      <c r="B72" s="246"/>
      <c r="C72" s="240"/>
      <c r="D72" s="240">
        <f>C72+E72</f>
        <v>3.472222222222222E-3</v>
      </c>
      <c r="E72" s="256">
        <v>3.472222222222222E-3</v>
      </c>
      <c r="F72" s="244"/>
      <c r="G72" s="244" t="s">
        <v>242</v>
      </c>
      <c r="H72" s="244"/>
      <c r="I72" s="244"/>
      <c r="J72" s="244"/>
      <c r="K72" s="244"/>
      <c r="L72" s="244"/>
      <c r="M72" s="244"/>
      <c r="N72" s="244"/>
      <c r="O72" s="244"/>
      <c r="P72" s="244"/>
      <c r="Q72" s="244"/>
      <c r="R72" s="244"/>
    </row>
    <row r="73" spans="1:18">
      <c r="A73" s="248"/>
      <c r="B73" s="246"/>
      <c r="C73" s="240"/>
      <c r="D73" s="240">
        <f>C73+E73</f>
        <v>3.472222222222222E-3</v>
      </c>
      <c r="E73" s="256">
        <v>3.472222222222222E-3</v>
      </c>
      <c r="F73" s="244"/>
      <c r="G73" s="244" t="s">
        <v>253</v>
      </c>
      <c r="H73" s="244"/>
      <c r="I73" s="244"/>
      <c r="J73" s="244"/>
      <c r="K73" s="244"/>
      <c r="L73" s="244"/>
      <c r="M73" s="244"/>
      <c r="N73" s="244"/>
      <c r="O73" s="244"/>
      <c r="P73" s="244"/>
      <c r="Q73" s="244"/>
      <c r="R73" s="244"/>
    </row>
    <row r="74" spans="1:18" ht="32">
      <c r="A74" s="248"/>
      <c r="B74" s="246"/>
      <c r="C74" s="240"/>
      <c r="D74" s="240"/>
      <c r="E74" s="256"/>
      <c r="F74" s="244"/>
      <c r="G74" s="244" t="s">
        <v>254</v>
      </c>
      <c r="H74" s="244"/>
      <c r="I74" s="244"/>
      <c r="J74" s="244"/>
      <c r="K74" s="244"/>
      <c r="L74" s="244"/>
      <c r="M74" s="244"/>
      <c r="N74" s="244"/>
      <c r="O74" s="244"/>
      <c r="P74" s="244"/>
      <c r="Q74" s="244"/>
      <c r="R74" s="244"/>
    </row>
    <row r="75" spans="1:18">
      <c r="A75" s="248"/>
      <c r="B75" s="246"/>
      <c r="C75" s="240"/>
      <c r="D75" s="240"/>
      <c r="E75" s="256"/>
      <c r="F75" s="244"/>
      <c r="G75" s="244"/>
      <c r="H75" s="244"/>
      <c r="I75" s="244"/>
      <c r="J75" s="244"/>
      <c r="K75" s="244"/>
      <c r="L75" s="244"/>
      <c r="M75" s="244"/>
      <c r="N75" s="244"/>
      <c r="O75" s="244"/>
      <c r="P75" s="244"/>
      <c r="Q75" s="244"/>
      <c r="R75" s="244"/>
    </row>
    <row r="76" spans="1:18">
      <c r="A76" s="248"/>
      <c r="B76" s="246"/>
      <c r="C76" s="240"/>
      <c r="D76" s="240"/>
      <c r="E76" s="256"/>
      <c r="F76" s="244"/>
      <c r="G76" t="s">
        <v>255</v>
      </c>
      <c r="H76" s="244"/>
      <c r="I76" s="244"/>
      <c r="J76" s="244"/>
      <c r="K76" s="244"/>
      <c r="L76" s="244"/>
      <c r="M76" s="244"/>
      <c r="N76" s="244"/>
      <c r="O76" s="244"/>
      <c r="P76" s="244"/>
      <c r="Q76" s="244"/>
      <c r="R76" s="244"/>
    </row>
    <row r="77" spans="1:18">
      <c r="A77" s="248"/>
      <c r="B77" s="246"/>
      <c r="C77" s="240"/>
      <c r="D77" s="240"/>
      <c r="E77" s="256"/>
      <c r="F77" s="244"/>
      <c r="G77" s="244"/>
      <c r="H77" s="244"/>
      <c r="I77" s="244"/>
      <c r="J77" s="244"/>
      <c r="K77" s="244"/>
      <c r="L77" s="244"/>
      <c r="M77" s="244"/>
      <c r="N77" s="244"/>
      <c r="O77" s="244"/>
      <c r="P77" s="244"/>
      <c r="Q77" s="244"/>
      <c r="R77" s="244"/>
    </row>
    <row r="78" spans="1:18">
      <c r="A78" s="248"/>
      <c r="B78" s="246"/>
      <c r="C78" s="240">
        <v>0.39583333333333331</v>
      </c>
      <c r="D78" s="240">
        <v>0.75</v>
      </c>
      <c r="E78" s="256"/>
      <c r="F78" s="244"/>
      <c r="G78" s="244" t="s">
        <v>256</v>
      </c>
      <c r="H78" s="244"/>
      <c r="I78" s="244"/>
      <c r="J78" s="244"/>
      <c r="K78" s="244"/>
      <c r="L78" s="244"/>
      <c r="M78" s="244"/>
      <c r="N78" s="244"/>
      <c r="O78" s="244"/>
      <c r="P78" s="244"/>
      <c r="Q78" s="244"/>
      <c r="R78" s="244"/>
    </row>
    <row r="79" spans="1:18">
      <c r="A79" s="248"/>
      <c r="B79" s="246"/>
      <c r="C79" s="240">
        <v>0.79166666666666663</v>
      </c>
      <c r="D79" s="240">
        <v>0.95833333333333337</v>
      </c>
      <c r="E79" s="256"/>
      <c r="F79" s="244"/>
      <c r="G79" s="244" t="s">
        <v>257</v>
      </c>
      <c r="H79" s="244"/>
      <c r="I79" s="244"/>
      <c r="J79" s="244"/>
      <c r="K79" s="244"/>
      <c r="L79" s="244"/>
      <c r="M79" s="244"/>
      <c r="N79" s="244"/>
      <c r="O79" s="244"/>
      <c r="P79" s="244"/>
      <c r="Q79" s="244"/>
      <c r="R79" s="244"/>
    </row>
    <row r="81" spans="1:18">
      <c r="A81" s="248"/>
      <c r="B81" s="246"/>
      <c r="C81" s="240"/>
      <c r="D81" s="240"/>
      <c r="E81" s="256"/>
      <c r="F81" s="244"/>
      <c r="G81" s="244"/>
      <c r="H81" s="244"/>
      <c r="I81" s="244"/>
      <c r="J81" s="244"/>
      <c r="K81" s="244"/>
      <c r="L81" s="244"/>
      <c r="M81" s="244"/>
      <c r="N81" s="244"/>
      <c r="O81" s="244"/>
      <c r="P81" s="244"/>
      <c r="Q81" s="244"/>
      <c r="R81" s="244"/>
    </row>
    <row r="82" spans="1:18" ht="24">
      <c r="A82" s="248"/>
      <c r="B82" s="251" t="s">
        <v>258</v>
      </c>
      <c r="C82" s="252"/>
      <c r="D82" s="253"/>
      <c r="E82" s="253"/>
      <c r="F82" s="254"/>
      <c r="G82" s="254"/>
      <c r="H82" s="254"/>
      <c r="I82" s="254"/>
      <c r="J82" s="254"/>
      <c r="K82" s="254"/>
      <c r="L82" s="254"/>
      <c r="M82" s="254"/>
      <c r="N82" s="254"/>
      <c r="O82" s="254"/>
      <c r="P82" s="254"/>
      <c r="Q82" s="254"/>
      <c r="R82" s="254"/>
    </row>
    <row r="83" spans="1:18">
      <c r="A83" s="248"/>
      <c r="B83" s="246"/>
      <c r="C83" s="240">
        <v>0.33333333333333331</v>
      </c>
      <c r="D83" s="240">
        <f>C83+E83</f>
        <v>0.35416666666666663</v>
      </c>
      <c r="E83" s="256">
        <v>2.0833333333333332E-2</v>
      </c>
      <c r="F83" s="244"/>
      <c r="G83" s="244" t="s">
        <v>259</v>
      </c>
      <c r="H83" s="244"/>
      <c r="I83" s="244"/>
      <c r="J83" s="244"/>
      <c r="K83" s="244"/>
      <c r="L83" s="244"/>
      <c r="M83" s="244"/>
      <c r="N83" s="244"/>
      <c r="O83" s="244"/>
      <c r="P83" s="244"/>
      <c r="Q83" s="244"/>
      <c r="R83" s="244"/>
    </row>
    <row r="84" spans="1:18">
      <c r="A84" s="248"/>
      <c r="B84" s="246"/>
      <c r="C84" s="240">
        <f t="shared" ref="C84:C85" si="5">D83</f>
        <v>0.35416666666666663</v>
      </c>
      <c r="D84" s="240">
        <f t="shared" ref="D84" si="6">C84+E83</f>
        <v>0.37499999999999994</v>
      </c>
      <c r="E84" s="256">
        <v>2.0833333333333332E-2</v>
      </c>
      <c r="F84" s="244"/>
      <c r="G84" s="244"/>
      <c r="H84" s="244"/>
      <c r="I84" s="244"/>
      <c r="J84" s="244"/>
      <c r="K84" s="244"/>
      <c r="L84" s="244"/>
      <c r="M84" s="244"/>
      <c r="N84" s="244"/>
      <c r="O84" s="244"/>
      <c r="P84" s="244"/>
      <c r="Q84" s="244"/>
      <c r="R84" s="244"/>
    </row>
    <row r="85" spans="1:18">
      <c r="A85" s="248"/>
      <c r="B85" s="246"/>
      <c r="C85" s="240">
        <f t="shared" si="5"/>
        <v>0.37499999999999994</v>
      </c>
      <c r="D85" s="240">
        <v>0.41666666666666669</v>
      </c>
      <c r="E85" s="256">
        <v>4.1666666666666664E-2</v>
      </c>
      <c r="F85" s="244"/>
      <c r="G85" s="244"/>
      <c r="H85" s="244"/>
      <c r="I85" s="244"/>
      <c r="J85" s="244"/>
      <c r="K85" s="244"/>
      <c r="L85" s="244"/>
      <c r="M85" s="244"/>
      <c r="N85" s="244"/>
      <c r="O85" s="244"/>
      <c r="P85" s="244"/>
      <c r="Q85" s="244"/>
      <c r="R85" s="244"/>
    </row>
    <row r="86" spans="1:18">
      <c r="A86" s="248"/>
      <c r="B86" s="246"/>
      <c r="C86" s="243">
        <f>D85</f>
        <v>0.41666666666666669</v>
      </c>
      <c r="D86" s="243">
        <f>C86+E86</f>
        <v>0.4236111111111111</v>
      </c>
      <c r="E86" s="257">
        <v>6.9444444444444441E-3</v>
      </c>
      <c r="F86" s="244"/>
      <c r="G86" s="244"/>
      <c r="H86" s="244"/>
      <c r="I86" s="244"/>
      <c r="J86" s="244"/>
      <c r="K86" s="244"/>
      <c r="L86" s="244"/>
      <c r="M86" s="244"/>
      <c r="N86" s="244"/>
      <c r="O86" s="244"/>
      <c r="P86" s="244"/>
      <c r="Q86" s="244"/>
      <c r="R86" s="244"/>
    </row>
    <row r="87" spans="1:18">
      <c r="A87" s="248"/>
      <c r="B87" s="246"/>
      <c r="C87" s="240">
        <f t="shared" ref="C87" si="7">D86</f>
        <v>0.4236111111111111</v>
      </c>
      <c r="D87" s="240">
        <f>C87+E87</f>
        <v>0.54166666666666663</v>
      </c>
      <c r="E87" s="256">
        <v>0.11805555555555557</v>
      </c>
      <c r="F87" s="244"/>
      <c r="G87" s="244"/>
      <c r="H87" s="244"/>
      <c r="I87" s="244"/>
      <c r="J87" s="244"/>
      <c r="K87" s="244"/>
      <c r="L87" s="244"/>
      <c r="M87" s="244"/>
      <c r="N87" s="244"/>
      <c r="O87" s="244"/>
      <c r="P87" s="244"/>
      <c r="Q87" s="244"/>
      <c r="R87" s="244"/>
    </row>
    <row r="88" spans="1:18">
      <c r="A88" s="248"/>
      <c r="B88" s="246"/>
      <c r="C88" s="240"/>
      <c r="D88" s="240"/>
      <c r="E88" s="256"/>
      <c r="F88" s="244"/>
      <c r="G88" s="244" t="s">
        <v>260</v>
      </c>
      <c r="H88" s="244"/>
      <c r="I88" s="244"/>
      <c r="J88" s="244"/>
      <c r="K88" s="244"/>
      <c r="L88" s="244"/>
      <c r="M88" s="244"/>
      <c r="N88" s="244"/>
      <c r="O88" s="244"/>
      <c r="P88" s="244"/>
      <c r="Q88" s="244"/>
      <c r="R88" s="244"/>
    </row>
    <row r="89" spans="1:18">
      <c r="A89" s="248"/>
      <c r="B89" s="246"/>
      <c r="C89" s="240"/>
      <c r="D89" s="240"/>
      <c r="E89" s="256"/>
      <c r="F89" s="244"/>
      <c r="G89" s="244"/>
      <c r="H89" s="244"/>
      <c r="I89" s="244"/>
      <c r="J89" s="244"/>
      <c r="K89" s="244"/>
      <c r="L89" s="244"/>
      <c r="M89" s="244"/>
      <c r="N89" s="244"/>
      <c r="O89" s="244"/>
      <c r="P89" s="244"/>
      <c r="Q89" s="244"/>
      <c r="R89" s="244"/>
    </row>
    <row r="90" spans="1:18">
      <c r="A90" s="248"/>
      <c r="B90" s="246"/>
      <c r="C90" s="240">
        <v>0.70833333333333337</v>
      </c>
      <c r="D90" s="240">
        <v>0.95833333333333337</v>
      </c>
      <c r="E90" s="256"/>
      <c r="F90" s="244"/>
      <c r="G90" s="244" t="s">
        <v>261</v>
      </c>
      <c r="H90" s="244"/>
      <c r="I90" s="244"/>
      <c r="J90" s="244"/>
      <c r="K90" s="244"/>
      <c r="L90" s="244"/>
      <c r="M90" s="244"/>
      <c r="N90" s="244"/>
      <c r="O90" s="244"/>
      <c r="P90" s="244"/>
      <c r="Q90" s="244"/>
      <c r="R90" s="244"/>
    </row>
    <row r="91" spans="1:18">
      <c r="A91" s="248"/>
      <c r="B91" s="246"/>
      <c r="C91" s="240"/>
      <c r="D91" s="240"/>
      <c r="E91" s="256"/>
      <c r="F91" s="244"/>
      <c r="G91" s="244" t="s">
        <v>262</v>
      </c>
      <c r="H91" s="244"/>
      <c r="I91" s="244"/>
      <c r="J91" s="244"/>
      <c r="K91" s="244"/>
      <c r="L91" s="244"/>
      <c r="M91" s="244"/>
      <c r="N91" s="244"/>
      <c r="O91" s="244"/>
      <c r="P91" s="244"/>
      <c r="Q91" s="244"/>
      <c r="R91" s="244"/>
    </row>
    <row r="92" spans="1:18">
      <c r="A92" s="248"/>
      <c r="B92" s="246"/>
      <c r="C92" s="240"/>
      <c r="D92" s="240"/>
      <c r="E92" s="256"/>
      <c r="F92" s="244"/>
      <c r="G92" s="244"/>
      <c r="H92" s="244"/>
      <c r="I92" s="244"/>
      <c r="J92" s="244"/>
      <c r="K92" s="244"/>
      <c r="L92" s="244"/>
      <c r="M92" s="244"/>
      <c r="N92" s="244"/>
      <c r="O92" s="244"/>
      <c r="P92" s="244"/>
      <c r="Q92" s="244"/>
      <c r="R92" s="244"/>
    </row>
    <row r="93" spans="1:18" ht="24">
      <c r="A93" s="248"/>
      <c r="B93" s="251" t="s">
        <v>263</v>
      </c>
      <c r="C93" s="252"/>
      <c r="D93" s="253"/>
      <c r="E93" s="253"/>
      <c r="F93" s="254"/>
      <c r="G93" s="254"/>
      <c r="H93" s="254"/>
      <c r="I93" s="254"/>
      <c r="J93" s="254"/>
      <c r="K93" s="254"/>
      <c r="L93" s="254"/>
      <c r="M93" s="254"/>
      <c r="N93" s="254"/>
      <c r="O93" s="254"/>
      <c r="P93" s="254"/>
      <c r="Q93" s="254"/>
      <c r="R93" s="254"/>
    </row>
    <row r="94" spans="1:18">
      <c r="A94" s="248"/>
      <c r="B94" s="246"/>
      <c r="C94" s="240">
        <v>0.33333333333333331</v>
      </c>
      <c r="D94" s="240">
        <f>C94+E94</f>
        <v>0.35416666666666663</v>
      </c>
      <c r="E94" s="256">
        <v>2.0833333333333332E-2</v>
      </c>
      <c r="F94" s="244"/>
      <c r="G94" s="244"/>
      <c r="H94" s="244"/>
      <c r="I94" s="244"/>
      <c r="J94" s="244"/>
      <c r="K94" s="244"/>
      <c r="L94" s="244"/>
      <c r="M94" s="244"/>
      <c r="N94" s="244"/>
      <c r="O94" s="244"/>
      <c r="P94" s="244"/>
      <c r="Q94" s="244"/>
      <c r="R94" s="244"/>
    </row>
    <row r="95" spans="1:18">
      <c r="A95" s="248"/>
      <c r="B95" s="246"/>
      <c r="C95" s="240">
        <f t="shared" ref="C95:C96" si="8">D94</f>
        <v>0.35416666666666663</v>
      </c>
      <c r="D95" s="240">
        <f t="shared" ref="D95" si="9">C95+E94</f>
        <v>0.37499999999999994</v>
      </c>
      <c r="E95" s="256">
        <v>2.0833333333333332E-2</v>
      </c>
      <c r="F95" s="244"/>
      <c r="G95" s="244"/>
      <c r="H95" s="244"/>
      <c r="I95" s="244"/>
      <c r="J95" s="244"/>
      <c r="K95" s="244"/>
      <c r="L95" s="244"/>
      <c r="M95" s="244"/>
      <c r="N95" s="244"/>
      <c r="O95" s="244"/>
      <c r="P95" s="244"/>
      <c r="Q95" s="244"/>
      <c r="R95" s="244"/>
    </row>
    <row r="96" spans="1:18">
      <c r="A96" s="248"/>
      <c r="B96" s="246"/>
      <c r="C96" s="240">
        <f t="shared" si="8"/>
        <v>0.37499999999999994</v>
      </c>
      <c r="D96" s="240">
        <v>0.41666666666666669</v>
      </c>
      <c r="E96" s="256">
        <v>4.1666666666666664E-2</v>
      </c>
      <c r="F96" s="244"/>
      <c r="G96" s="244"/>
      <c r="H96" s="244"/>
      <c r="I96" s="244"/>
      <c r="J96" s="244"/>
      <c r="K96" s="244"/>
      <c r="L96" s="244"/>
      <c r="M96" s="244"/>
      <c r="N96" s="244"/>
      <c r="O96" s="244"/>
      <c r="P96" s="244"/>
      <c r="Q96" s="244"/>
      <c r="R96" s="244"/>
    </row>
    <row r="97" spans="1:18">
      <c r="A97" s="248"/>
      <c r="B97" s="246"/>
      <c r="C97" s="243">
        <f>D96</f>
        <v>0.41666666666666669</v>
      </c>
      <c r="D97" s="243">
        <f>C97+E97</f>
        <v>0.4236111111111111</v>
      </c>
      <c r="E97" s="257">
        <v>6.9444444444444441E-3</v>
      </c>
      <c r="F97" s="244"/>
      <c r="G97" s="244"/>
      <c r="H97" s="244"/>
      <c r="I97" s="244"/>
      <c r="J97" s="244"/>
      <c r="K97" s="244"/>
      <c r="L97" s="244"/>
      <c r="M97" s="244"/>
      <c r="N97" s="244"/>
      <c r="O97" s="244"/>
      <c r="P97" s="244"/>
      <c r="Q97" s="244"/>
      <c r="R97" s="244"/>
    </row>
    <row r="98" spans="1:18">
      <c r="A98" s="248"/>
      <c r="B98" s="246"/>
      <c r="C98" s="240">
        <f t="shared" ref="C98" si="10">D97</f>
        <v>0.4236111111111111</v>
      </c>
      <c r="D98" s="240">
        <f>C98+E98</f>
        <v>0.54166666666666663</v>
      </c>
      <c r="E98" s="256">
        <v>0.11805555555555557</v>
      </c>
      <c r="F98" s="244"/>
      <c r="G98" s="244"/>
      <c r="H98" s="244"/>
      <c r="I98" s="244"/>
      <c r="J98" s="244"/>
      <c r="K98" s="244"/>
      <c r="L98" s="244"/>
      <c r="M98" s="244"/>
      <c r="N98" s="244"/>
      <c r="O98" s="244"/>
      <c r="P98" s="244"/>
      <c r="Q98" s="244"/>
      <c r="R98" s="244"/>
    </row>
    <row r="99" spans="1:18">
      <c r="A99" s="248"/>
      <c r="B99" s="246"/>
      <c r="C99" s="240"/>
      <c r="D99" s="240"/>
      <c r="E99" s="256"/>
      <c r="F99" s="244"/>
      <c r="G99" s="244"/>
      <c r="H99" s="244"/>
      <c r="I99" s="244"/>
      <c r="J99" s="244"/>
      <c r="K99" s="244"/>
      <c r="L99" s="244"/>
      <c r="M99" s="244"/>
      <c r="N99" s="244"/>
      <c r="O99" s="244"/>
      <c r="P99" s="244"/>
      <c r="Q99" s="244"/>
      <c r="R99" s="244"/>
    </row>
    <row r="100" spans="1:18">
      <c r="A100" s="248"/>
      <c r="B100" s="246"/>
      <c r="C100" s="240"/>
      <c r="D100" s="240"/>
      <c r="E100" s="256"/>
      <c r="F100" s="244"/>
      <c r="G100" s="244"/>
      <c r="H100" s="244"/>
      <c r="I100" s="244"/>
      <c r="J100" s="244"/>
      <c r="K100" s="244"/>
      <c r="L100" s="244"/>
      <c r="M100" s="244"/>
      <c r="N100" s="244"/>
      <c r="O100" s="244"/>
      <c r="P100" s="244"/>
      <c r="Q100" s="244"/>
      <c r="R100" s="244"/>
    </row>
    <row r="101" spans="1:18">
      <c r="A101" s="248"/>
      <c r="B101" s="246"/>
      <c r="C101" s="240"/>
      <c r="D101" s="240"/>
      <c r="E101" s="256"/>
      <c r="F101" s="244"/>
      <c r="G101" s="244"/>
      <c r="H101" s="244"/>
      <c r="I101" s="244"/>
      <c r="J101" s="244"/>
      <c r="K101" s="244"/>
      <c r="L101" s="244"/>
      <c r="M101" s="244"/>
      <c r="N101" s="244"/>
      <c r="O101" s="244"/>
      <c r="P101" s="244"/>
      <c r="Q101" s="244"/>
      <c r="R101" s="244"/>
    </row>
  </sheetData>
  <conditionalFormatting sqref="F1:F79 F81:F1048576">
    <cfRule type="containsText" dxfId="3" priority="2" operator="containsText" text="Nicole">
      <formula>NOT(ISERROR(SEARCH("Nicole",F1)))</formula>
    </cfRule>
  </conditionalFormatting>
  <conditionalFormatting sqref="F4:F79 F81:F101">
    <cfRule type="containsText" dxfId="2" priority="1" operator="containsText" text="Lorraine">
      <formula>NOT(ISERROR(SEARCH("Lorraine",F4)))</formula>
    </cfRule>
  </conditionalFormatting>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30E3A-969B-4E55-8E80-15D778D3CA58}">
  <sheetPr>
    <pageSetUpPr fitToPage="1"/>
  </sheetPr>
  <dimension ref="A1:Q206"/>
  <sheetViews>
    <sheetView zoomScale="107" zoomScaleNormal="148" workbookViewId="0">
      <pane ySplit="1" topLeftCell="A67" activePane="bottomLeft" state="frozen"/>
      <selection pane="bottomLeft" activeCell="E80" sqref="E80"/>
    </sheetView>
  </sheetViews>
  <sheetFormatPr baseColWidth="10" defaultColWidth="10.83203125" defaultRowHeight="21" customHeight="1"/>
  <cols>
    <col min="1" max="1" width="27.5" style="92" customWidth="1"/>
    <col min="2" max="3" width="9.83203125" style="91" customWidth="1"/>
    <col min="4" max="4" width="18" style="91" customWidth="1"/>
    <col min="5" max="5" width="64" style="90" customWidth="1"/>
    <col min="6" max="6" width="10.83203125" style="91" customWidth="1"/>
    <col min="7" max="7" width="12.83203125" style="91" customWidth="1"/>
    <col min="8" max="8" width="24.1640625" style="104" customWidth="1"/>
    <col min="9" max="9" width="27.5" style="90" customWidth="1"/>
    <col min="10" max="10" width="10.83203125" style="91"/>
    <col min="11" max="12" width="9" style="90"/>
    <col min="13" max="13" width="13.33203125" style="90" customWidth="1"/>
    <col min="14" max="14" width="21" style="90" customWidth="1"/>
    <col min="15" max="16384" width="10.83203125" style="90"/>
  </cols>
  <sheetData>
    <row r="1" spans="1:17" ht="33.75" customHeight="1">
      <c r="A1" s="98" t="s">
        <v>0</v>
      </c>
      <c r="B1" s="99" t="s">
        <v>1</v>
      </c>
      <c r="C1" s="99" t="s">
        <v>2</v>
      </c>
      <c r="D1" s="99" t="s">
        <v>3</v>
      </c>
      <c r="E1" s="100" t="s">
        <v>4</v>
      </c>
      <c r="F1" s="99" t="s">
        <v>5</v>
      </c>
      <c r="G1" s="99" t="s">
        <v>6</v>
      </c>
      <c r="H1" s="99" t="s">
        <v>7</v>
      </c>
      <c r="I1" s="100" t="s">
        <v>8</v>
      </c>
      <c r="J1" s="145" t="s">
        <v>264</v>
      </c>
      <c r="K1" s="146" t="s">
        <v>265</v>
      </c>
      <c r="L1" s="146" t="s">
        <v>266</v>
      </c>
      <c r="M1" s="146" t="s">
        <v>267</v>
      </c>
      <c r="N1" s="116"/>
      <c r="O1" s="116" t="s">
        <v>268</v>
      </c>
      <c r="P1" s="116" t="s">
        <v>269</v>
      </c>
      <c r="Q1" s="116" t="s">
        <v>270</v>
      </c>
    </row>
    <row r="2" spans="1:17" ht="21" customHeight="1">
      <c r="A2" s="147">
        <v>45330</v>
      </c>
      <c r="B2" s="148">
        <v>0.54166666666666663</v>
      </c>
      <c r="C2" s="148">
        <v>0.75</v>
      </c>
      <c r="D2" s="149" t="s">
        <v>29</v>
      </c>
      <c r="E2" s="150" t="s">
        <v>271</v>
      </c>
      <c r="F2" s="151"/>
      <c r="G2" s="152"/>
      <c r="H2" s="342"/>
      <c r="I2" s="153"/>
      <c r="J2" s="152"/>
      <c r="K2" s="151"/>
      <c r="L2" s="151"/>
      <c r="M2" s="154"/>
      <c r="N2" s="116"/>
      <c r="O2" s="116"/>
      <c r="P2" s="116"/>
      <c r="Q2" s="116"/>
    </row>
    <row r="3" spans="1:17" ht="9" customHeight="1">
      <c r="A3" s="155"/>
      <c r="B3" s="156"/>
      <c r="C3" s="156"/>
      <c r="D3" s="157"/>
      <c r="E3" s="158"/>
      <c r="F3" s="159"/>
      <c r="G3" s="160"/>
      <c r="H3" s="343"/>
      <c r="I3" s="161"/>
      <c r="J3" s="162"/>
      <c r="K3" s="161"/>
      <c r="L3" s="161"/>
      <c r="M3" s="161"/>
      <c r="N3" s="116"/>
      <c r="O3" s="116"/>
      <c r="P3" s="116"/>
      <c r="Q3" s="116"/>
    </row>
    <row r="4" spans="1:17" ht="21" customHeight="1">
      <c r="A4" s="125">
        <v>45331</v>
      </c>
      <c r="B4" s="126"/>
      <c r="C4" s="126"/>
      <c r="D4" s="111"/>
      <c r="E4" s="127" t="s">
        <v>42</v>
      </c>
      <c r="F4" s="122"/>
      <c r="G4" s="122"/>
      <c r="H4" s="163"/>
      <c r="I4" s="164"/>
      <c r="J4" s="122"/>
      <c r="K4" s="123"/>
      <c r="L4" s="123"/>
      <c r="M4" s="123"/>
      <c r="N4" s="116"/>
      <c r="O4" s="116"/>
      <c r="P4" s="116"/>
      <c r="Q4" s="116"/>
    </row>
    <row r="5" spans="1:17" ht="9" customHeight="1">
      <c r="A5" s="155"/>
      <c r="B5" s="156"/>
      <c r="C5" s="156"/>
      <c r="D5" s="157"/>
      <c r="E5" s="158"/>
      <c r="F5" s="159"/>
      <c r="G5" s="160"/>
      <c r="H5" s="343"/>
      <c r="I5" s="161"/>
      <c r="J5" s="162"/>
      <c r="K5" s="161"/>
      <c r="L5" s="161"/>
      <c r="M5" s="161"/>
      <c r="N5" s="116"/>
      <c r="O5" s="116"/>
      <c r="P5" s="116"/>
      <c r="Q5" s="116"/>
    </row>
    <row r="6" spans="1:17" ht="21" customHeight="1">
      <c r="A6" s="125">
        <v>45332</v>
      </c>
      <c r="B6" s="126"/>
      <c r="C6" s="126"/>
      <c r="D6" s="111"/>
      <c r="E6" s="127" t="s">
        <v>44</v>
      </c>
      <c r="F6" s="122"/>
      <c r="G6" s="122"/>
      <c r="H6" s="163"/>
      <c r="I6" s="164"/>
      <c r="J6" s="122"/>
      <c r="K6" s="123"/>
      <c r="L6" s="123"/>
      <c r="M6" s="123"/>
      <c r="N6" s="116"/>
      <c r="O6" s="116"/>
      <c r="P6" s="116"/>
      <c r="Q6" s="116"/>
    </row>
    <row r="7" spans="1:17" ht="42.75" customHeight="1">
      <c r="A7" s="109" t="s">
        <v>272</v>
      </c>
      <c r="B7" s="156"/>
      <c r="C7" s="156"/>
      <c r="D7" s="157"/>
      <c r="E7" s="158"/>
      <c r="F7" s="159"/>
      <c r="G7" s="160"/>
      <c r="H7" s="343"/>
      <c r="I7" s="161"/>
      <c r="J7" s="162"/>
      <c r="K7" s="161"/>
      <c r="L7" s="161"/>
      <c r="M7" s="161"/>
      <c r="N7" s="116"/>
      <c r="O7" s="116"/>
      <c r="P7" s="116"/>
      <c r="Q7" s="116"/>
    </row>
    <row r="8" spans="1:17" s="96" customFormat="1" ht="21" customHeight="1">
      <c r="A8" s="128"/>
      <c r="B8" s="129">
        <v>0.20833333333333334</v>
      </c>
      <c r="C8" s="129">
        <v>0.375</v>
      </c>
      <c r="D8" s="130" t="s">
        <v>273</v>
      </c>
      <c r="E8" s="131" t="s">
        <v>274</v>
      </c>
      <c r="F8" s="165" t="s">
        <v>275</v>
      </c>
      <c r="G8" s="166"/>
      <c r="H8" s="114" t="s">
        <v>276</v>
      </c>
      <c r="I8" s="167"/>
      <c r="J8" s="168"/>
      <c r="K8" s="169"/>
      <c r="L8" s="169"/>
      <c r="M8" s="170"/>
      <c r="N8" s="171"/>
      <c r="O8" s="171"/>
      <c r="P8" s="171"/>
      <c r="Q8" s="171"/>
    </row>
    <row r="9" spans="1:17" s="96" customFormat="1" ht="112">
      <c r="A9" s="125">
        <v>45333</v>
      </c>
      <c r="B9" s="126">
        <v>0.375</v>
      </c>
      <c r="C9" s="126">
        <v>0.99930555555555556</v>
      </c>
      <c r="D9" s="111">
        <v>204</v>
      </c>
      <c r="E9" s="127" t="s">
        <v>277</v>
      </c>
      <c r="F9" s="122" t="s">
        <v>278</v>
      </c>
      <c r="G9" s="172"/>
      <c r="H9" s="344" t="s">
        <v>563</v>
      </c>
      <c r="I9" s="173"/>
      <c r="J9" s="174"/>
      <c r="K9" s="175"/>
      <c r="L9" s="175"/>
      <c r="M9" s="123"/>
      <c r="N9" s="171"/>
      <c r="O9" s="171"/>
      <c r="P9" s="171"/>
      <c r="Q9" s="171"/>
    </row>
    <row r="10" spans="1:17" s="96" customFormat="1" ht="21" customHeight="1">
      <c r="A10" s="125"/>
      <c r="B10" s="126">
        <v>0.375</v>
      </c>
      <c r="C10" s="126">
        <v>0.99930555555555556</v>
      </c>
      <c r="D10" s="111">
        <v>202</v>
      </c>
      <c r="E10" s="127" t="s">
        <v>279</v>
      </c>
      <c r="F10" s="122" t="s">
        <v>278</v>
      </c>
      <c r="G10" s="172"/>
      <c r="H10" s="163"/>
      <c r="I10" s="173"/>
      <c r="J10" s="174"/>
      <c r="K10" s="175"/>
      <c r="L10" s="175"/>
      <c r="M10" s="123"/>
      <c r="N10" s="171"/>
      <c r="O10" s="171"/>
      <c r="P10" s="171"/>
      <c r="Q10" s="171"/>
    </row>
    <row r="11" spans="1:17" s="96" customFormat="1" ht="21" customHeight="1">
      <c r="A11" s="128"/>
      <c r="B11" s="129">
        <v>0.375</v>
      </c>
      <c r="C11" s="129">
        <v>0.66666666666666663</v>
      </c>
      <c r="D11" s="130" t="s">
        <v>273</v>
      </c>
      <c r="E11" s="131" t="s">
        <v>49</v>
      </c>
      <c r="F11" s="165" t="s">
        <v>50</v>
      </c>
      <c r="G11" s="166"/>
      <c r="H11" s="192"/>
      <c r="I11" s="167"/>
      <c r="J11" s="168"/>
      <c r="K11" s="169"/>
      <c r="L11" s="169"/>
      <c r="M11" s="170"/>
      <c r="N11" s="171"/>
      <c r="O11" s="171"/>
      <c r="P11" s="171"/>
      <c r="Q11" s="171"/>
    </row>
    <row r="12" spans="1:17" s="96" customFormat="1" ht="21" customHeight="1">
      <c r="A12" s="128"/>
      <c r="B12" s="129">
        <v>0.66666666666666663</v>
      </c>
      <c r="C12" s="129">
        <v>0.79166666666666663</v>
      </c>
      <c r="D12" s="130" t="s">
        <v>273</v>
      </c>
      <c r="E12" s="131" t="s">
        <v>280</v>
      </c>
      <c r="F12" s="165" t="s">
        <v>50</v>
      </c>
      <c r="G12" s="166"/>
      <c r="H12" s="192"/>
      <c r="I12" s="167"/>
      <c r="J12" s="168"/>
      <c r="K12" s="169"/>
      <c r="L12" s="169"/>
      <c r="M12" s="170"/>
      <c r="N12" s="171"/>
      <c r="O12" s="171"/>
      <c r="P12" s="171"/>
      <c r="Q12" s="171"/>
    </row>
    <row r="13" spans="1:17" s="96" customFormat="1" ht="21" customHeight="1">
      <c r="A13" s="134"/>
      <c r="B13" s="135">
        <v>0.375</v>
      </c>
      <c r="C13" s="135">
        <v>0.66666666666666663</v>
      </c>
      <c r="D13" s="136" t="s">
        <v>281</v>
      </c>
      <c r="E13" s="137" t="s">
        <v>282</v>
      </c>
      <c r="F13" s="176" t="s">
        <v>50</v>
      </c>
      <c r="G13" s="177"/>
      <c r="H13" s="310"/>
      <c r="I13" s="178"/>
      <c r="J13" s="179"/>
      <c r="K13" s="180"/>
      <c r="L13" s="180"/>
      <c r="M13" s="181"/>
      <c r="N13" s="171"/>
      <c r="O13" s="171"/>
      <c r="P13" s="171"/>
      <c r="Q13" s="171"/>
    </row>
    <row r="14" spans="1:17" s="96" customFormat="1" ht="21" customHeight="1">
      <c r="A14" s="134"/>
      <c r="B14" s="135">
        <v>0.66666666666666663</v>
      </c>
      <c r="C14" s="135">
        <v>0.79166666666666663</v>
      </c>
      <c r="D14" s="136" t="s">
        <v>281</v>
      </c>
      <c r="E14" s="137" t="s">
        <v>283</v>
      </c>
      <c r="F14" s="176" t="s">
        <v>50</v>
      </c>
      <c r="G14" s="177"/>
      <c r="H14" s="310"/>
      <c r="I14" s="178"/>
      <c r="J14" s="179"/>
      <c r="K14" s="180"/>
      <c r="L14" s="180"/>
      <c r="M14" s="181"/>
      <c r="N14" s="171"/>
      <c r="O14" s="171"/>
      <c r="P14" s="171"/>
      <c r="Q14" s="171"/>
    </row>
    <row r="15" spans="1:17" s="96" customFormat="1" ht="48">
      <c r="A15" s="182"/>
      <c r="B15" s="183">
        <v>0.375</v>
      </c>
      <c r="C15" s="183">
        <v>0.99930555555555556</v>
      </c>
      <c r="D15" s="316">
        <v>204</v>
      </c>
      <c r="E15" s="184" t="s">
        <v>284</v>
      </c>
      <c r="F15" s="185" t="s">
        <v>50</v>
      </c>
      <c r="G15" s="186"/>
      <c r="H15" s="187" t="s">
        <v>285</v>
      </c>
      <c r="I15" s="317" t="s">
        <v>286</v>
      </c>
      <c r="J15" s="188"/>
      <c r="K15" s="189"/>
      <c r="L15" s="189"/>
      <c r="M15" s="190"/>
      <c r="N15" s="171"/>
      <c r="O15" s="171"/>
      <c r="P15" s="171"/>
      <c r="Q15" s="171"/>
    </row>
    <row r="16" spans="1:17" s="96" customFormat="1" ht="85" customHeight="1">
      <c r="A16" s="182"/>
      <c r="B16" s="183">
        <v>0.375</v>
      </c>
      <c r="C16" s="183">
        <v>0.66666666666666663</v>
      </c>
      <c r="D16" s="316">
        <v>203</v>
      </c>
      <c r="E16" s="184" t="s">
        <v>287</v>
      </c>
      <c r="F16" s="185" t="s">
        <v>50</v>
      </c>
      <c r="G16" s="191" t="s">
        <v>288</v>
      </c>
      <c r="H16" s="310" t="s">
        <v>567</v>
      </c>
      <c r="I16" s="317" t="s">
        <v>290</v>
      </c>
      <c r="J16" s="188"/>
      <c r="K16" s="189"/>
      <c r="L16" s="189"/>
      <c r="M16" s="190"/>
      <c r="N16" s="171"/>
      <c r="O16" s="171"/>
      <c r="P16" s="171"/>
      <c r="Q16" s="171"/>
    </row>
    <row r="17" spans="1:17" s="96" customFormat="1" ht="24.75" customHeight="1">
      <c r="A17" s="182" t="s">
        <v>291</v>
      </c>
      <c r="B17" s="183">
        <v>0.375</v>
      </c>
      <c r="C17" s="183">
        <v>0.66666666666666663</v>
      </c>
      <c r="D17" s="110">
        <v>205</v>
      </c>
      <c r="E17" s="184" t="s">
        <v>292</v>
      </c>
      <c r="F17" s="185" t="s">
        <v>50</v>
      </c>
      <c r="G17" s="191" t="s">
        <v>288</v>
      </c>
      <c r="H17" s="192" t="s">
        <v>293</v>
      </c>
      <c r="I17" s="105"/>
      <c r="J17" s="188"/>
      <c r="K17" s="188"/>
      <c r="L17" s="188"/>
      <c r="M17" s="185"/>
      <c r="N17" s="171"/>
      <c r="O17" s="171"/>
      <c r="P17" s="171"/>
      <c r="Q17" s="171"/>
    </row>
    <row r="18" spans="1:17" s="96" customFormat="1" ht="24.75" customHeight="1">
      <c r="A18" s="182" t="s">
        <v>291</v>
      </c>
      <c r="B18" s="183">
        <v>0.375</v>
      </c>
      <c r="C18" s="183">
        <v>0.66666666666666663</v>
      </c>
      <c r="D18" s="110">
        <v>206</v>
      </c>
      <c r="E18" s="184" t="s">
        <v>292</v>
      </c>
      <c r="F18" s="185" t="s">
        <v>50</v>
      </c>
      <c r="G18" s="191" t="s">
        <v>288</v>
      </c>
      <c r="H18" s="192" t="s">
        <v>293</v>
      </c>
      <c r="I18" s="105"/>
      <c r="J18" s="188"/>
      <c r="K18" s="188"/>
      <c r="L18" s="188"/>
      <c r="M18" s="185"/>
      <c r="N18" s="171"/>
      <c r="O18" s="171"/>
      <c r="P18" s="171"/>
      <c r="Q18" s="171"/>
    </row>
    <row r="19" spans="1:17" s="96" customFormat="1" ht="24.75" customHeight="1">
      <c r="A19" s="182"/>
      <c r="B19" s="183">
        <v>0.375</v>
      </c>
      <c r="C19" s="183">
        <v>0.66666666666666663</v>
      </c>
      <c r="D19" s="110">
        <v>207</v>
      </c>
      <c r="E19" s="184" t="s">
        <v>287</v>
      </c>
      <c r="F19" s="185" t="s">
        <v>50</v>
      </c>
      <c r="G19" s="191" t="s">
        <v>288</v>
      </c>
      <c r="H19" s="193" t="s">
        <v>294</v>
      </c>
      <c r="I19" s="105"/>
      <c r="J19" s="188"/>
      <c r="K19" s="188"/>
      <c r="L19" s="188"/>
      <c r="M19" s="185"/>
      <c r="N19" s="171"/>
      <c r="O19" s="171"/>
      <c r="P19" s="171"/>
      <c r="Q19" s="171"/>
    </row>
    <row r="20" spans="1:17" s="96" customFormat="1" ht="85" customHeight="1">
      <c r="A20" s="182"/>
      <c r="B20" s="183">
        <v>0.375</v>
      </c>
      <c r="C20" s="183">
        <v>0.66666666666666663</v>
      </c>
      <c r="D20" s="110">
        <v>208</v>
      </c>
      <c r="E20" s="184" t="s">
        <v>292</v>
      </c>
      <c r="F20" s="185" t="s">
        <v>50</v>
      </c>
      <c r="G20" s="186"/>
      <c r="H20" s="310" t="s">
        <v>567</v>
      </c>
      <c r="I20" s="106"/>
      <c r="J20" s="188"/>
      <c r="K20" s="189"/>
      <c r="L20" s="189"/>
      <c r="M20" s="190"/>
      <c r="N20" s="171"/>
      <c r="O20" s="171"/>
      <c r="P20" s="171"/>
      <c r="Q20" s="171"/>
    </row>
    <row r="21" spans="1:17" s="96" customFormat="1" ht="85" customHeight="1">
      <c r="A21" s="182"/>
      <c r="B21" s="183">
        <v>0.375</v>
      </c>
      <c r="C21" s="183">
        <v>0.66666666666666663</v>
      </c>
      <c r="D21" s="110">
        <v>209</v>
      </c>
      <c r="E21" s="184" t="s">
        <v>292</v>
      </c>
      <c r="F21" s="185" t="s">
        <v>50</v>
      </c>
      <c r="G21" s="186"/>
      <c r="H21" s="310" t="s">
        <v>567</v>
      </c>
      <c r="I21" s="106"/>
      <c r="J21" s="188"/>
      <c r="K21" s="189"/>
      <c r="L21" s="189"/>
      <c r="M21" s="190"/>
      <c r="N21" s="171"/>
      <c r="O21" s="171"/>
      <c r="P21" s="171"/>
      <c r="Q21" s="171"/>
    </row>
    <row r="22" spans="1:17" s="96" customFormat="1" ht="85" customHeight="1">
      <c r="A22" s="182"/>
      <c r="B22" s="183">
        <v>0.375</v>
      </c>
      <c r="C22" s="183">
        <v>0.66666666666666663</v>
      </c>
      <c r="D22" s="110">
        <v>210</v>
      </c>
      <c r="E22" s="184" t="s">
        <v>287</v>
      </c>
      <c r="F22" s="185" t="s">
        <v>50</v>
      </c>
      <c r="G22" s="191" t="s">
        <v>288</v>
      </c>
      <c r="H22" s="310" t="s">
        <v>567</v>
      </c>
      <c r="I22" s="103"/>
      <c r="J22" s="188"/>
      <c r="K22" s="189"/>
      <c r="L22" s="189"/>
      <c r="M22" s="190"/>
      <c r="N22" s="171"/>
      <c r="O22" s="171"/>
      <c r="P22" s="171"/>
      <c r="Q22" s="171"/>
    </row>
    <row r="23" spans="1:17" s="96" customFormat="1" ht="85" customHeight="1">
      <c r="A23" s="182"/>
      <c r="B23" s="183">
        <v>0.375</v>
      </c>
      <c r="C23" s="183">
        <v>0.66666666666666663</v>
      </c>
      <c r="D23" s="110">
        <v>211</v>
      </c>
      <c r="E23" s="184" t="s">
        <v>287</v>
      </c>
      <c r="F23" s="185" t="s">
        <v>50</v>
      </c>
      <c r="G23" s="191" t="s">
        <v>288</v>
      </c>
      <c r="H23" s="310" t="s">
        <v>566</v>
      </c>
      <c r="I23" s="103"/>
      <c r="J23" s="188"/>
      <c r="K23" s="189"/>
      <c r="L23" s="189"/>
      <c r="M23" s="190"/>
      <c r="N23" s="171"/>
      <c r="O23" s="171"/>
      <c r="P23" s="171"/>
      <c r="Q23" s="171"/>
    </row>
    <row r="24" spans="1:17" s="96" customFormat="1" ht="24.75" customHeight="1">
      <c r="A24" s="182"/>
      <c r="B24" s="183">
        <v>0.375</v>
      </c>
      <c r="C24" s="183">
        <v>0.66666666666666663</v>
      </c>
      <c r="D24" s="110">
        <v>212</v>
      </c>
      <c r="E24" s="184" t="s">
        <v>287</v>
      </c>
      <c r="F24" s="185" t="s">
        <v>50</v>
      </c>
      <c r="G24" s="191" t="s">
        <v>288</v>
      </c>
      <c r="H24" s="193" t="s">
        <v>294</v>
      </c>
      <c r="I24" s="194"/>
      <c r="J24" s="188"/>
      <c r="K24" s="101"/>
      <c r="L24" s="188"/>
      <c r="M24" s="185"/>
      <c r="N24" s="171"/>
      <c r="O24" s="171"/>
      <c r="P24" s="171"/>
      <c r="Q24" s="171"/>
    </row>
    <row r="25" spans="1:17" s="96" customFormat="1" ht="24.75" customHeight="1">
      <c r="A25" s="182"/>
      <c r="B25" s="183">
        <v>0.375</v>
      </c>
      <c r="C25" s="183">
        <v>0.66666666666666663</v>
      </c>
      <c r="D25" s="110">
        <v>213</v>
      </c>
      <c r="E25" s="184" t="s">
        <v>287</v>
      </c>
      <c r="F25" s="185" t="s">
        <v>50</v>
      </c>
      <c r="G25" s="191" t="s">
        <v>288</v>
      </c>
      <c r="H25" s="192" t="s">
        <v>293</v>
      </c>
      <c r="I25" s="194"/>
      <c r="J25" s="188"/>
      <c r="K25" s="188"/>
      <c r="L25" s="188"/>
      <c r="M25" s="185"/>
      <c r="N25" s="171"/>
      <c r="O25" s="171"/>
      <c r="P25" s="171"/>
      <c r="Q25" s="171"/>
    </row>
    <row r="26" spans="1:17" s="96" customFormat="1" ht="24.75" customHeight="1">
      <c r="A26" s="182"/>
      <c r="B26" s="183">
        <v>0.375</v>
      </c>
      <c r="C26" s="183">
        <v>0.66666666666666663</v>
      </c>
      <c r="D26" s="110">
        <v>214</v>
      </c>
      <c r="E26" s="184" t="s">
        <v>287</v>
      </c>
      <c r="F26" s="185" t="s">
        <v>50</v>
      </c>
      <c r="G26" s="191" t="s">
        <v>288</v>
      </c>
      <c r="H26" s="192" t="s">
        <v>293</v>
      </c>
      <c r="I26" s="194"/>
      <c r="J26" s="188"/>
      <c r="K26" s="188"/>
      <c r="L26" s="188"/>
      <c r="M26" s="185"/>
      <c r="N26" s="171"/>
      <c r="O26" s="171"/>
      <c r="P26" s="171"/>
      <c r="Q26" s="171"/>
    </row>
    <row r="27" spans="1:17" s="96" customFormat="1" ht="24.75" customHeight="1">
      <c r="A27" s="182"/>
      <c r="B27" s="183">
        <v>0.375</v>
      </c>
      <c r="C27" s="183">
        <v>0.66666666666666663</v>
      </c>
      <c r="D27" s="316">
        <v>215</v>
      </c>
      <c r="E27" s="184" t="s">
        <v>287</v>
      </c>
      <c r="F27" s="185" t="s">
        <v>50</v>
      </c>
      <c r="G27" s="191" t="s">
        <v>288</v>
      </c>
      <c r="H27" s="163" t="s">
        <v>295</v>
      </c>
      <c r="I27" s="194"/>
      <c r="J27" s="188"/>
      <c r="K27" s="188"/>
      <c r="L27" s="188"/>
      <c r="M27" s="185"/>
      <c r="N27" s="171"/>
      <c r="O27" s="171"/>
      <c r="P27" s="171"/>
      <c r="Q27" s="171"/>
    </row>
    <row r="28" spans="1:17" s="96" customFormat="1" ht="24.75" customHeight="1">
      <c r="A28" s="182"/>
      <c r="B28" s="183">
        <v>0.375</v>
      </c>
      <c r="C28" s="183">
        <v>0.66666666666666663</v>
      </c>
      <c r="D28" s="110">
        <v>216</v>
      </c>
      <c r="E28" s="184" t="s">
        <v>287</v>
      </c>
      <c r="F28" s="185" t="s">
        <v>50</v>
      </c>
      <c r="G28" s="191" t="s">
        <v>288</v>
      </c>
      <c r="H28" s="163" t="s">
        <v>295</v>
      </c>
      <c r="I28" s="194"/>
      <c r="J28" s="188"/>
      <c r="K28" s="188"/>
      <c r="L28" s="188"/>
      <c r="M28" s="185"/>
      <c r="N28" s="171"/>
      <c r="O28" s="171"/>
      <c r="P28" s="171"/>
      <c r="Q28" s="171"/>
    </row>
    <row r="29" spans="1:17" s="96" customFormat="1" ht="24.75" customHeight="1">
      <c r="A29" s="182"/>
      <c r="B29" s="183">
        <v>0.375</v>
      </c>
      <c r="C29" s="183">
        <v>0.66666666666666663</v>
      </c>
      <c r="D29" s="110">
        <v>217</v>
      </c>
      <c r="E29" s="184" t="s">
        <v>296</v>
      </c>
      <c r="F29" s="185" t="s">
        <v>50</v>
      </c>
      <c r="G29" s="191" t="s">
        <v>288</v>
      </c>
      <c r="H29" s="163" t="s">
        <v>295</v>
      </c>
      <c r="I29" s="194"/>
      <c r="J29" s="188"/>
      <c r="K29" s="188"/>
      <c r="L29" s="188"/>
      <c r="M29" s="185"/>
      <c r="N29" s="171"/>
      <c r="O29" s="171"/>
      <c r="P29" s="171"/>
      <c r="Q29" s="171"/>
    </row>
    <row r="30" spans="1:17" s="96" customFormat="1" ht="24.75" customHeight="1">
      <c r="A30" s="182"/>
      <c r="B30" s="183">
        <v>0.375</v>
      </c>
      <c r="C30" s="183">
        <v>0.66666666666666663</v>
      </c>
      <c r="D30" s="110">
        <v>218</v>
      </c>
      <c r="E30" s="184" t="s">
        <v>296</v>
      </c>
      <c r="F30" s="185" t="s">
        <v>50</v>
      </c>
      <c r="G30" s="191" t="s">
        <v>288</v>
      </c>
      <c r="H30" s="163" t="s">
        <v>295</v>
      </c>
      <c r="I30" s="194"/>
      <c r="J30" s="188"/>
      <c r="K30" s="188"/>
      <c r="L30" s="188"/>
      <c r="M30" s="185"/>
      <c r="N30" s="171"/>
      <c r="O30" s="171"/>
      <c r="P30" s="171"/>
      <c r="Q30" s="171"/>
    </row>
    <row r="31" spans="1:17" s="96" customFormat="1" ht="24.75" customHeight="1">
      <c r="A31" s="182"/>
      <c r="B31" s="183">
        <v>0.375</v>
      </c>
      <c r="C31" s="183">
        <v>0.66666666666666663</v>
      </c>
      <c r="D31" s="110">
        <v>219</v>
      </c>
      <c r="E31" s="184" t="s">
        <v>296</v>
      </c>
      <c r="F31" s="185" t="s">
        <v>50</v>
      </c>
      <c r="G31" s="191" t="s">
        <v>288</v>
      </c>
      <c r="H31" s="163" t="s">
        <v>295</v>
      </c>
      <c r="I31" s="194"/>
      <c r="J31" s="188"/>
      <c r="K31" s="188"/>
      <c r="L31" s="188"/>
      <c r="M31" s="185"/>
      <c r="N31" s="171"/>
      <c r="O31" s="171"/>
      <c r="P31" s="171"/>
      <c r="Q31" s="171"/>
    </row>
    <row r="32" spans="1:17" s="96" customFormat="1" ht="24.75" customHeight="1">
      <c r="A32" s="182"/>
      <c r="B32" s="183">
        <v>0.375</v>
      </c>
      <c r="C32" s="183">
        <v>0.66666666666666663</v>
      </c>
      <c r="D32" s="110">
        <v>220</v>
      </c>
      <c r="E32" s="184" t="s">
        <v>296</v>
      </c>
      <c r="F32" s="185" t="s">
        <v>50</v>
      </c>
      <c r="G32" s="191" t="s">
        <v>288</v>
      </c>
      <c r="H32" s="163" t="s">
        <v>295</v>
      </c>
      <c r="I32" s="194"/>
      <c r="J32" s="188"/>
      <c r="K32" s="188"/>
      <c r="L32" s="188"/>
      <c r="M32" s="185"/>
      <c r="N32" s="171"/>
      <c r="O32" s="171"/>
      <c r="P32" s="171"/>
      <c r="Q32" s="171"/>
    </row>
    <row r="33" spans="1:17" s="96" customFormat="1" ht="24.75" customHeight="1">
      <c r="A33" s="182"/>
      <c r="B33" s="183">
        <v>0.375</v>
      </c>
      <c r="C33" s="183">
        <v>0.66666666666666663</v>
      </c>
      <c r="D33" s="110">
        <v>221</v>
      </c>
      <c r="E33" s="184" t="s">
        <v>296</v>
      </c>
      <c r="F33" s="185" t="s">
        <v>50</v>
      </c>
      <c r="G33" s="191" t="s">
        <v>288</v>
      </c>
      <c r="H33" s="163" t="s">
        <v>295</v>
      </c>
      <c r="I33" s="194"/>
      <c r="J33" s="188"/>
      <c r="K33" s="188"/>
      <c r="L33" s="188"/>
      <c r="M33" s="185"/>
      <c r="N33" s="171"/>
      <c r="O33" s="171"/>
      <c r="P33" s="171"/>
      <c r="Q33" s="171"/>
    </row>
    <row r="34" spans="1:17" s="96" customFormat="1" ht="24.75" customHeight="1">
      <c r="A34" s="182"/>
      <c r="B34" s="183">
        <v>0.375</v>
      </c>
      <c r="C34" s="183">
        <v>0.66666666666666663</v>
      </c>
      <c r="D34" s="110">
        <v>222</v>
      </c>
      <c r="E34" s="184" t="s">
        <v>296</v>
      </c>
      <c r="F34" s="185" t="s">
        <v>50</v>
      </c>
      <c r="G34" s="191" t="s">
        <v>288</v>
      </c>
      <c r="H34" s="163" t="s">
        <v>295</v>
      </c>
      <c r="I34" s="194"/>
      <c r="J34" s="188"/>
      <c r="K34" s="188"/>
      <c r="L34" s="188"/>
      <c r="M34" s="185"/>
      <c r="N34" s="171"/>
      <c r="O34" s="171"/>
      <c r="P34" s="171"/>
      <c r="Q34" s="171"/>
    </row>
    <row r="35" spans="1:17" s="96" customFormat="1" ht="24.75" customHeight="1">
      <c r="A35" s="182"/>
      <c r="B35" s="183">
        <v>0.375</v>
      </c>
      <c r="C35" s="183">
        <v>0.66666666666666663</v>
      </c>
      <c r="D35" s="110">
        <v>223</v>
      </c>
      <c r="E35" s="184" t="s">
        <v>296</v>
      </c>
      <c r="F35" s="185" t="s">
        <v>50</v>
      </c>
      <c r="G35" s="191" t="s">
        <v>288</v>
      </c>
      <c r="H35" s="163" t="s">
        <v>295</v>
      </c>
      <c r="I35" s="194"/>
      <c r="J35" s="188"/>
      <c r="K35" s="101"/>
      <c r="L35" s="188"/>
      <c r="M35" s="185"/>
      <c r="N35" s="171"/>
      <c r="O35" s="171"/>
      <c r="P35" s="171"/>
      <c r="Q35" s="171"/>
    </row>
    <row r="36" spans="1:17" s="96" customFormat="1" ht="24.75" customHeight="1">
      <c r="A36" s="182"/>
      <c r="B36" s="183">
        <v>0.375</v>
      </c>
      <c r="C36" s="183">
        <v>0.66666666666666663</v>
      </c>
      <c r="D36" s="110">
        <v>224</v>
      </c>
      <c r="E36" s="184" t="s">
        <v>296</v>
      </c>
      <c r="F36" s="185" t="s">
        <v>50</v>
      </c>
      <c r="G36" s="191" t="s">
        <v>288</v>
      </c>
      <c r="H36" s="163" t="s">
        <v>295</v>
      </c>
      <c r="I36" s="194"/>
      <c r="J36" s="188"/>
      <c r="K36" s="101"/>
      <c r="L36" s="188"/>
      <c r="M36" s="185"/>
      <c r="N36" s="171"/>
      <c r="O36" s="171"/>
      <c r="P36" s="171"/>
      <c r="Q36" s="171"/>
    </row>
    <row r="37" spans="1:17" s="96" customFormat="1" ht="24.75" customHeight="1">
      <c r="A37" s="182"/>
      <c r="B37" s="183">
        <v>0.375</v>
      </c>
      <c r="C37" s="183">
        <v>0.66666666666666663</v>
      </c>
      <c r="D37" s="110" t="s">
        <v>297</v>
      </c>
      <c r="E37" s="184" t="s">
        <v>296</v>
      </c>
      <c r="F37" s="185" t="s">
        <v>50</v>
      </c>
      <c r="G37" s="191" t="s">
        <v>288</v>
      </c>
      <c r="H37" s="163" t="s">
        <v>295</v>
      </c>
      <c r="I37" s="194"/>
      <c r="J37" s="188"/>
      <c r="K37" s="101"/>
      <c r="L37" s="188"/>
      <c r="M37" s="185"/>
      <c r="N37" s="171"/>
      <c r="O37" s="171"/>
      <c r="P37" s="171"/>
      <c r="Q37" s="171"/>
    </row>
    <row r="38" spans="1:17" ht="42.75" customHeight="1">
      <c r="A38" s="109" t="s">
        <v>298</v>
      </c>
      <c r="B38" s="156"/>
      <c r="C38" s="156"/>
      <c r="D38" s="157"/>
      <c r="E38" s="158"/>
      <c r="F38" s="159"/>
      <c r="G38" s="160"/>
      <c r="H38" s="343"/>
      <c r="I38" s="161"/>
      <c r="J38" s="162"/>
      <c r="K38" s="161"/>
      <c r="L38" s="161"/>
      <c r="M38" s="161"/>
      <c r="N38" s="116"/>
      <c r="O38" s="116"/>
      <c r="P38" s="116"/>
      <c r="Q38" s="116"/>
    </row>
    <row r="39" spans="1:17" s="96" customFormat="1" ht="32">
      <c r="A39" s="125">
        <v>45334</v>
      </c>
      <c r="B39" s="126">
        <v>0.33333333333333331</v>
      </c>
      <c r="C39" s="126">
        <v>0.41666666666666669</v>
      </c>
      <c r="D39" s="111" t="s">
        <v>299</v>
      </c>
      <c r="E39" s="127" t="s">
        <v>300</v>
      </c>
      <c r="F39" s="122"/>
      <c r="G39" s="172"/>
      <c r="H39" s="163" t="s">
        <v>301</v>
      </c>
      <c r="I39" s="173"/>
      <c r="J39" s="174"/>
      <c r="K39" s="175"/>
      <c r="L39" s="175"/>
      <c r="M39" s="123"/>
      <c r="N39" s="171"/>
      <c r="O39" s="171"/>
      <c r="P39" s="171"/>
      <c r="Q39" s="171"/>
    </row>
    <row r="40" spans="1:17" s="96" customFormat="1" ht="26.25" customHeight="1">
      <c r="A40" s="128"/>
      <c r="B40" s="129">
        <v>0.375</v>
      </c>
      <c r="C40" s="129">
        <v>0.41666666666666669</v>
      </c>
      <c r="D40" s="130" t="s">
        <v>281</v>
      </c>
      <c r="E40" s="131" t="s">
        <v>302</v>
      </c>
      <c r="F40" s="165"/>
      <c r="G40" s="195" t="s">
        <v>303</v>
      </c>
      <c r="H40" s="192"/>
      <c r="I40" s="167"/>
      <c r="J40" s="168"/>
      <c r="K40" s="169"/>
      <c r="L40" s="169"/>
      <c r="M40" s="170"/>
      <c r="N40" s="171"/>
      <c r="O40" s="171"/>
      <c r="P40" s="171"/>
      <c r="Q40" s="171"/>
    </row>
    <row r="41" spans="1:17" s="96" customFormat="1" ht="32">
      <c r="A41" s="128"/>
      <c r="B41" s="129">
        <v>0.41666666666666669</v>
      </c>
      <c r="C41" s="129">
        <v>0.54166666666666663</v>
      </c>
      <c r="D41" s="130" t="s">
        <v>281</v>
      </c>
      <c r="E41" s="131" t="s">
        <v>304</v>
      </c>
      <c r="F41" s="165"/>
      <c r="G41" s="166"/>
      <c r="H41" s="192" t="s">
        <v>301</v>
      </c>
      <c r="I41" s="167"/>
      <c r="J41" s="168"/>
      <c r="K41" s="169"/>
      <c r="L41" s="169"/>
      <c r="M41" s="170"/>
      <c r="N41" s="171"/>
      <c r="O41" s="171"/>
      <c r="P41" s="171"/>
      <c r="Q41" s="171"/>
    </row>
    <row r="42" spans="1:17" s="96" customFormat="1" ht="24.75" customHeight="1">
      <c r="A42" s="182" t="s">
        <v>291</v>
      </c>
      <c r="B42" s="183"/>
      <c r="C42" s="183"/>
      <c r="D42" s="130">
        <v>205</v>
      </c>
      <c r="E42" s="184" t="s">
        <v>305</v>
      </c>
      <c r="F42" s="185" t="s">
        <v>50</v>
      </c>
      <c r="G42" s="191" t="s">
        <v>288</v>
      </c>
      <c r="H42" s="192" t="s">
        <v>293</v>
      </c>
      <c r="I42" s="105"/>
      <c r="J42" s="188"/>
      <c r="K42" s="188"/>
      <c r="L42" s="188"/>
      <c r="M42" s="185"/>
      <c r="N42" s="171"/>
      <c r="O42" s="171"/>
      <c r="P42" s="171"/>
      <c r="Q42" s="171"/>
    </row>
    <row r="43" spans="1:17" s="96" customFormat="1" ht="24.75" customHeight="1">
      <c r="A43" s="182" t="s">
        <v>291</v>
      </c>
      <c r="B43" s="183"/>
      <c r="C43" s="183"/>
      <c r="D43" s="130">
        <v>206</v>
      </c>
      <c r="E43" s="184" t="s">
        <v>306</v>
      </c>
      <c r="F43" s="185" t="s">
        <v>50</v>
      </c>
      <c r="G43" s="191" t="s">
        <v>288</v>
      </c>
      <c r="H43" s="192" t="s">
        <v>293</v>
      </c>
      <c r="I43" s="105"/>
      <c r="J43" s="188"/>
      <c r="K43" s="188"/>
      <c r="L43" s="188"/>
      <c r="M43" s="185"/>
      <c r="N43" s="171"/>
      <c r="O43" s="171"/>
      <c r="P43" s="171"/>
      <c r="Q43" s="171"/>
    </row>
    <row r="44" spans="1:17" s="96" customFormat="1" ht="48">
      <c r="A44" s="196"/>
      <c r="B44" s="197">
        <v>0.41666666666666669</v>
      </c>
      <c r="C44" s="197">
        <v>0.54166666666666663</v>
      </c>
      <c r="D44" s="136">
        <v>208</v>
      </c>
      <c r="E44" s="184" t="s">
        <v>307</v>
      </c>
      <c r="F44" s="185" t="s">
        <v>50</v>
      </c>
      <c r="G44" s="198"/>
      <c r="H44" s="310" t="s">
        <v>289</v>
      </c>
      <c r="I44" s="199" t="s">
        <v>301</v>
      </c>
      <c r="J44" s="200"/>
      <c r="K44" s="201"/>
      <c r="L44" s="201"/>
      <c r="M44" s="202"/>
      <c r="N44" s="171"/>
      <c r="O44" s="171"/>
      <c r="P44" s="171"/>
      <c r="Q44" s="171"/>
    </row>
    <row r="45" spans="1:17" s="96" customFormat="1" ht="42.75" customHeight="1">
      <c r="A45" s="196"/>
      <c r="B45" s="197">
        <v>0.41666666666666669</v>
      </c>
      <c r="C45" s="197">
        <v>0.54166666666666663</v>
      </c>
      <c r="D45" s="136">
        <v>209</v>
      </c>
      <c r="E45" s="184" t="s">
        <v>308</v>
      </c>
      <c r="F45" s="185" t="s">
        <v>50</v>
      </c>
      <c r="G45" s="198"/>
      <c r="H45" s="310" t="s">
        <v>289</v>
      </c>
      <c r="I45" s="203"/>
      <c r="J45" s="200"/>
      <c r="K45" s="201"/>
      <c r="L45" s="201"/>
      <c r="M45" s="202"/>
      <c r="N45" s="171"/>
      <c r="O45" s="171"/>
      <c r="P45" s="171"/>
      <c r="Q45" s="171"/>
    </row>
    <row r="46" spans="1:17" s="96" customFormat="1" ht="21" customHeight="1">
      <c r="A46" s="128"/>
      <c r="B46" s="129">
        <v>0.41666666666666669</v>
      </c>
      <c r="C46" s="129">
        <v>0.99930555555555556</v>
      </c>
      <c r="D46" s="130" t="s">
        <v>281</v>
      </c>
      <c r="E46" s="131" t="s">
        <v>309</v>
      </c>
      <c r="F46" s="169"/>
      <c r="G46" s="168"/>
      <c r="H46" s="192"/>
      <c r="I46" s="167"/>
      <c r="J46" s="168"/>
      <c r="K46" s="169"/>
      <c r="L46" s="169"/>
      <c r="M46" s="170"/>
      <c r="N46" s="171"/>
      <c r="O46" s="171"/>
      <c r="P46" s="171"/>
      <c r="Q46" s="171"/>
    </row>
    <row r="47" spans="1:17" s="96" customFormat="1" ht="21" customHeight="1">
      <c r="A47" s="134"/>
      <c r="B47" s="135">
        <v>0.41666666666666669</v>
      </c>
      <c r="C47" s="135">
        <v>0.54166666666666663</v>
      </c>
      <c r="D47" s="136" t="s">
        <v>52</v>
      </c>
      <c r="E47" s="137" t="s">
        <v>310</v>
      </c>
      <c r="F47" s="180"/>
      <c r="G47" s="179"/>
      <c r="H47" s="310"/>
      <c r="I47" s="178"/>
      <c r="J47" s="179"/>
      <c r="K47" s="180"/>
      <c r="L47" s="180"/>
      <c r="M47" s="181"/>
      <c r="N47" s="171"/>
      <c r="O47" s="171"/>
      <c r="P47" s="171"/>
      <c r="Q47" s="171"/>
    </row>
    <row r="48" spans="1:17" s="96" customFormat="1" ht="21" customHeight="1">
      <c r="A48" s="134"/>
      <c r="B48" s="135">
        <v>0.60416666666666663</v>
      </c>
      <c r="C48" s="135">
        <v>0.72916666666666663</v>
      </c>
      <c r="D48" s="136" t="s">
        <v>52</v>
      </c>
      <c r="E48" s="137" t="s">
        <v>23</v>
      </c>
      <c r="F48" s="180"/>
      <c r="G48" s="179"/>
      <c r="H48" s="310"/>
      <c r="I48" s="178"/>
      <c r="J48" s="179"/>
      <c r="K48" s="180"/>
      <c r="L48" s="180"/>
      <c r="M48" s="181"/>
      <c r="N48" s="171"/>
      <c r="O48" s="171"/>
      <c r="P48" s="171"/>
      <c r="Q48" s="171"/>
    </row>
    <row r="49" spans="1:17" s="96" customFormat="1" ht="31" customHeight="1">
      <c r="A49" s="125"/>
      <c r="B49" s="126">
        <v>0.72916666666666663</v>
      </c>
      <c r="C49" s="126">
        <v>0.79166666666666663</v>
      </c>
      <c r="D49" s="111" t="s">
        <v>311</v>
      </c>
      <c r="E49" s="127" t="s">
        <v>312</v>
      </c>
      <c r="F49" s="175"/>
      <c r="G49" s="174"/>
      <c r="H49" s="163"/>
      <c r="I49" s="173"/>
      <c r="J49" s="174"/>
      <c r="K49" s="175"/>
      <c r="L49" s="175"/>
      <c r="M49" s="123"/>
      <c r="N49" s="171"/>
      <c r="O49" s="171"/>
      <c r="P49" s="171"/>
      <c r="Q49" s="171"/>
    </row>
    <row r="50" spans="1:17" s="96" customFormat="1" ht="21" customHeight="1">
      <c r="A50" s="134"/>
      <c r="B50" s="135">
        <v>0.79166666666666663</v>
      </c>
      <c r="C50" s="135">
        <v>0.99930555555555556</v>
      </c>
      <c r="D50" s="136" t="s">
        <v>52</v>
      </c>
      <c r="E50" s="137" t="s">
        <v>25</v>
      </c>
      <c r="F50" s="180"/>
      <c r="G50" s="179"/>
      <c r="H50" s="310"/>
      <c r="I50" s="178"/>
      <c r="J50" s="179"/>
      <c r="K50" s="180"/>
      <c r="L50" s="180"/>
      <c r="M50" s="181"/>
      <c r="N50" s="171"/>
      <c r="O50" s="171"/>
      <c r="P50" s="171"/>
      <c r="Q50" s="171"/>
    </row>
    <row r="51" spans="1:17" s="93" customFormat="1" ht="33.75" customHeight="1">
      <c r="A51" s="125"/>
      <c r="B51" s="126">
        <v>0.99930555555555556</v>
      </c>
      <c r="C51" s="126">
        <v>8.3333333333333329E-2</v>
      </c>
      <c r="D51" s="111" t="s">
        <v>52</v>
      </c>
      <c r="E51" s="108" t="s">
        <v>313</v>
      </c>
      <c r="F51" s="175"/>
      <c r="G51" s="174"/>
      <c r="H51" s="163"/>
      <c r="I51" s="173"/>
      <c r="J51" s="174"/>
      <c r="K51" s="175"/>
      <c r="L51" s="175"/>
      <c r="M51" s="123"/>
      <c r="N51" s="124"/>
      <c r="O51" s="124"/>
      <c r="P51" s="124"/>
      <c r="Q51" s="124"/>
    </row>
    <row r="52" spans="1:17" ht="42.75" customHeight="1">
      <c r="A52" s="109" t="s">
        <v>314</v>
      </c>
      <c r="B52" s="156"/>
      <c r="C52" s="156"/>
      <c r="D52" s="157"/>
      <c r="E52" s="158"/>
      <c r="F52" s="159"/>
      <c r="G52" s="160"/>
      <c r="H52" s="343"/>
      <c r="I52" s="161"/>
      <c r="J52" s="162"/>
      <c r="K52" s="161"/>
      <c r="L52" s="161"/>
      <c r="M52" s="161"/>
      <c r="N52" s="116"/>
      <c r="O52" s="116"/>
      <c r="P52" s="116"/>
      <c r="Q52" s="116"/>
    </row>
    <row r="53" spans="1:17" s="107" customFormat="1" ht="48">
      <c r="A53" s="125">
        <v>45336</v>
      </c>
      <c r="B53" s="126">
        <v>0.33333333333333331</v>
      </c>
      <c r="C53" s="126">
        <v>0.375</v>
      </c>
      <c r="D53" s="111" t="s">
        <v>315</v>
      </c>
      <c r="E53" s="127" t="s">
        <v>316</v>
      </c>
      <c r="F53" s="175"/>
      <c r="G53" s="174"/>
      <c r="H53" s="163"/>
      <c r="I53" s="173"/>
      <c r="J53" s="174"/>
      <c r="K53" s="175"/>
      <c r="L53" s="175"/>
      <c r="M53" s="122"/>
      <c r="N53" s="204"/>
      <c r="O53" s="204"/>
      <c r="P53" s="204"/>
      <c r="Q53" s="204"/>
    </row>
    <row r="54" spans="1:17" s="97" customFormat="1" ht="80">
      <c r="A54" s="134"/>
      <c r="B54" s="135">
        <v>0.375</v>
      </c>
      <c r="C54" s="135">
        <v>0.52083333333333337</v>
      </c>
      <c r="D54" s="136" t="s">
        <v>53</v>
      </c>
      <c r="E54" s="137" t="s">
        <v>34</v>
      </c>
      <c r="F54" s="180"/>
      <c r="G54" s="176" t="s">
        <v>317</v>
      </c>
      <c r="H54" s="310"/>
      <c r="I54" s="178"/>
      <c r="J54" s="179"/>
      <c r="K54" s="180"/>
      <c r="L54" s="180"/>
      <c r="M54" s="176"/>
      <c r="N54" s="205"/>
      <c r="O54" s="205"/>
      <c r="P54" s="205"/>
      <c r="Q54" s="205"/>
    </row>
    <row r="55" spans="1:17" s="96" customFormat="1" ht="31" customHeight="1">
      <c r="A55" s="134"/>
      <c r="B55" s="135">
        <v>0.375</v>
      </c>
      <c r="C55" s="135">
        <v>0.52083333333333337</v>
      </c>
      <c r="D55" s="136" t="s">
        <v>318</v>
      </c>
      <c r="E55" s="137" t="s">
        <v>34</v>
      </c>
      <c r="F55" s="180"/>
      <c r="G55" s="179"/>
      <c r="H55" s="310"/>
      <c r="I55" s="178"/>
      <c r="J55" s="179"/>
      <c r="K55" s="180"/>
      <c r="L55" s="180"/>
      <c r="M55" s="181"/>
      <c r="N55" s="171"/>
      <c r="O55" s="171"/>
      <c r="P55" s="171"/>
      <c r="Q55" s="171"/>
    </row>
    <row r="56" spans="1:17" s="96" customFormat="1" ht="21" customHeight="1">
      <c r="A56" s="128"/>
      <c r="B56" s="129">
        <v>0.375</v>
      </c>
      <c r="C56" s="129">
        <v>0.52083333333333337</v>
      </c>
      <c r="D56" s="130" t="s">
        <v>281</v>
      </c>
      <c r="E56" s="131" t="s">
        <v>34</v>
      </c>
      <c r="F56" s="169"/>
      <c r="G56" s="168"/>
      <c r="H56" s="192"/>
      <c r="I56" s="167"/>
      <c r="J56" s="168"/>
      <c r="K56" s="169"/>
      <c r="L56" s="169"/>
      <c r="M56" s="170"/>
      <c r="N56" s="171"/>
      <c r="O56" s="171"/>
      <c r="P56" s="171"/>
      <c r="Q56" s="171"/>
    </row>
    <row r="57" spans="1:17" s="96" customFormat="1" ht="31" customHeight="1">
      <c r="A57" s="125"/>
      <c r="B57" s="126">
        <v>0.52083333333333337</v>
      </c>
      <c r="C57" s="126">
        <v>0.5625</v>
      </c>
      <c r="D57" s="111" t="s">
        <v>29</v>
      </c>
      <c r="E57" s="127" t="s">
        <v>319</v>
      </c>
      <c r="F57" s="175"/>
      <c r="G57" s="174"/>
      <c r="H57" s="163"/>
      <c r="I57" s="173"/>
      <c r="J57" s="174"/>
      <c r="K57" s="175"/>
      <c r="L57" s="175"/>
      <c r="M57" s="123"/>
      <c r="N57" s="171"/>
      <c r="O57" s="171"/>
      <c r="P57" s="171"/>
      <c r="Q57" s="171"/>
    </row>
    <row r="58" spans="1:17" s="96" customFormat="1" ht="31" customHeight="1">
      <c r="A58" s="134"/>
      <c r="B58" s="135">
        <v>0.5625</v>
      </c>
      <c r="C58" s="135">
        <v>0.72916666666666663</v>
      </c>
      <c r="D58" s="136" t="s">
        <v>29</v>
      </c>
      <c r="E58" s="137" t="s">
        <v>320</v>
      </c>
      <c r="F58" s="180"/>
      <c r="G58" s="179"/>
      <c r="H58" s="310"/>
      <c r="I58" s="178"/>
      <c r="J58" s="179"/>
      <c r="K58" s="180"/>
      <c r="L58" s="180"/>
      <c r="M58" s="181"/>
      <c r="N58" s="171"/>
      <c r="O58" s="171"/>
      <c r="P58" s="171"/>
      <c r="Q58" s="171"/>
    </row>
    <row r="59" spans="1:17" s="96" customFormat="1" ht="24.75" customHeight="1">
      <c r="A59" s="182"/>
      <c r="B59" s="183">
        <v>0.375</v>
      </c>
      <c r="C59" s="183">
        <v>0.70833333333333337</v>
      </c>
      <c r="D59" s="110">
        <v>301</v>
      </c>
      <c r="E59" s="184" t="s">
        <v>321</v>
      </c>
      <c r="F59" s="185" t="s">
        <v>50</v>
      </c>
      <c r="G59" s="186"/>
      <c r="H59" s="163" t="s">
        <v>295</v>
      </c>
      <c r="I59" s="194"/>
      <c r="J59" s="188"/>
      <c r="K59" s="188"/>
      <c r="L59" s="188"/>
      <c r="M59" s="185"/>
      <c r="N59" s="171"/>
      <c r="O59" s="171"/>
      <c r="P59" s="171"/>
      <c r="Q59" s="171"/>
    </row>
    <row r="60" spans="1:17" s="96" customFormat="1" ht="24.75" customHeight="1">
      <c r="A60" s="182"/>
      <c r="B60" s="183">
        <v>0.375</v>
      </c>
      <c r="C60" s="183">
        <v>0.70833333333333337</v>
      </c>
      <c r="D60" s="110">
        <v>302</v>
      </c>
      <c r="E60" s="184" t="s">
        <v>321</v>
      </c>
      <c r="F60" s="185" t="s">
        <v>50</v>
      </c>
      <c r="G60" s="186"/>
      <c r="H60" s="163" t="s">
        <v>295</v>
      </c>
      <c r="I60" s="194"/>
      <c r="J60" s="188"/>
      <c r="K60" s="188"/>
      <c r="L60" s="188"/>
      <c r="M60" s="185"/>
      <c r="N60" s="171"/>
      <c r="O60" s="171"/>
      <c r="P60" s="171"/>
      <c r="Q60" s="171"/>
    </row>
    <row r="61" spans="1:17" s="96" customFormat="1" ht="24.75" customHeight="1">
      <c r="A61" s="182"/>
      <c r="B61" s="183">
        <v>0.375</v>
      </c>
      <c r="C61" s="183">
        <v>0.70833333333333337</v>
      </c>
      <c r="D61" s="110">
        <v>303</v>
      </c>
      <c r="E61" s="184" t="s">
        <v>321</v>
      </c>
      <c r="F61" s="185" t="s">
        <v>50</v>
      </c>
      <c r="G61" s="186"/>
      <c r="H61" s="163" t="s">
        <v>295</v>
      </c>
      <c r="I61" s="194"/>
      <c r="J61" s="188"/>
      <c r="K61" s="101"/>
      <c r="L61" s="188"/>
      <c r="M61" s="185"/>
      <c r="N61" s="171"/>
      <c r="O61" s="171"/>
      <c r="P61" s="171"/>
      <c r="Q61" s="171"/>
    </row>
    <row r="62" spans="1:17" s="96" customFormat="1" ht="24.75" customHeight="1">
      <c r="A62" s="182"/>
      <c r="B62" s="183">
        <v>0.375</v>
      </c>
      <c r="C62" s="183">
        <v>0.70833333333333337</v>
      </c>
      <c r="D62" s="110">
        <v>304</v>
      </c>
      <c r="E62" s="184" t="s">
        <v>321</v>
      </c>
      <c r="F62" s="185" t="s">
        <v>50</v>
      </c>
      <c r="G62" s="186"/>
      <c r="H62" s="163" t="s">
        <v>295</v>
      </c>
      <c r="I62" s="194"/>
      <c r="J62" s="188"/>
      <c r="K62" s="188"/>
      <c r="L62" s="188"/>
      <c r="M62" s="185"/>
      <c r="N62" s="171"/>
      <c r="O62" s="171"/>
      <c r="P62" s="171"/>
      <c r="Q62" s="171"/>
    </row>
    <row r="63" spans="1:17" s="96" customFormat="1" ht="24.75" customHeight="1">
      <c r="A63" s="182"/>
      <c r="B63" s="183">
        <v>0.375</v>
      </c>
      <c r="C63" s="183">
        <v>0.70833333333333337</v>
      </c>
      <c r="D63" s="110">
        <v>305</v>
      </c>
      <c r="E63" s="184" t="s">
        <v>321</v>
      </c>
      <c r="F63" s="185" t="s">
        <v>50</v>
      </c>
      <c r="G63" s="186"/>
      <c r="H63" s="163" t="s">
        <v>295</v>
      </c>
      <c r="I63" s="194"/>
      <c r="J63" s="188"/>
      <c r="K63" s="101"/>
      <c r="L63" s="188"/>
      <c r="M63" s="185"/>
      <c r="N63" s="171"/>
      <c r="O63" s="171"/>
      <c r="P63" s="171"/>
      <c r="Q63" s="171"/>
    </row>
    <row r="64" spans="1:17" s="96" customFormat="1" ht="24.75" customHeight="1">
      <c r="A64" s="182"/>
      <c r="B64" s="183">
        <v>0.375</v>
      </c>
      <c r="C64" s="183">
        <v>0.70833333333333337</v>
      </c>
      <c r="D64" s="110">
        <v>308</v>
      </c>
      <c r="E64" s="184" t="s">
        <v>321</v>
      </c>
      <c r="F64" s="185" t="s">
        <v>50</v>
      </c>
      <c r="G64" s="186"/>
      <c r="H64" s="163" t="s">
        <v>295</v>
      </c>
      <c r="I64" s="194"/>
      <c r="J64" s="188"/>
      <c r="K64" s="101"/>
      <c r="L64" s="188"/>
      <c r="M64" s="102"/>
      <c r="N64" s="171"/>
      <c r="O64" s="171"/>
      <c r="P64" s="171"/>
      <c r="Q64" s="171"/>
    </row>
    <row r="65" spans="1:17" s="96" customFormat="1" ht="24.75" customHeight="1">
      <c r="A65" s="182"/>
      <c r="B65" s="183">
        <v>0.375</v>
      </c>
      <c r="C65" s="183">
        <v>0.70833333333333337</v>
      </c>
      <c r="D65" s="110">
        <v>309</v>
      </c>
      <c r="E65" s="184" t="s">
        <v>321</v>
      </c>
      <c r="F65" s="185" t="s">
        <v>50</v>
      </c>
      <c r="G65" s="186"/>
      <c r="H65" s="163" t="s">
        <v>295</v>
      </c>
      <c r="I65" s="194"/>
      <c r="J65" s="188"/>
      <c r="K65" s="188"/>
      <c r="L65" s="188"/>
      <c r="M65" s="102"/>
      <c r="N65" s="171"/>
      <c r="O65" s="171"/>
      <c r="P65" s="171"/>
      <c r="Q65" s="171"/>
    </row>
    <row r="66" spans="1:17" s="96" customFormat="1" ht="24.75" customHeight="1">
      <c r="A66" s="182"/>
      <c r="B66" s="183">
        <v>0.375</v>
      </c>
      <c r="C66" s="183">
        <v>0.70833333333333337</v>
      </c>
      <c r="D66" s="110">
        <v>310</v>
      </c>
      <c r="E66" s="184" t="s">
        <v>321</v>
      </c>
      <c r="F66" s="185" t="s">
        <v>50</v>
      </c>
      <c r="G66" s="186"/>
      <c r="H66" s="163" t="s">
        <v>295</v>
      </c>
      <c r="I66" s="194"/>
      <c r="J66" s="188"/>
      <c r="K66" s="188"/>
      <c r="L66" s="188"/>
      <c r="M66" s="102"/>
      <c r="N66" s="171"/>
      <c r="O66" s="171"/>
      <c r="P66" s="171"/>
      <c r="Q66" s="171"/>
    </row>
    <row r="67" spans="1:17" s="96" customFormat="1" ht="24.75" customHeight="1">
      <c r="A67" s="182"/>
      <c r="B67" s="183">
        <v>0.375</v>
      </c>
      <c r="C67" s="183">
        <v>0.70833333333333337</v>
      </c>
      <c r="D67" s="110">
        <v>311</v>
      </c>
      <c r="E67" s="184" t="s">
        <v>321</v>
      </c>
      <c r="F67" s="185" t="s">
        <v>50</v>
      </c>
      <c r="G67" s="186"/>
      <c r="H67" s="163" t="s">
        <v>295</v>
      </c>
      <c r="I67" s="194"/>
      <c r="J67" s="188"/>
      <c r="K67" s="188"/>
      <c r="L67" s="188"/>
      <c r="M67" s="102"/>
      <c r="N67" s="171" t="s">
        <v>322</v>
      </c>
      <c r="O67" s="171"/>
      <c r="P67" s="171"/>
      <c r="Q67" s="171"/>
    </row>
    <row r="68" spans="1:17" s="96" customFormat="1" ht="24.75" customHeight="1">
      <c r="A68" s="182"/>
      <c r="B68" s="183">
        <v>0.375</v>
      </c>
      <c r="C68" s="183">
        <v>0.70833333333333337</v>
      </c>
      <c r="D68" s="110">
        <v>312</v>
      </c>
      <c r="E68" s="184" t="s">
        <v>321</v>
      </c>
      <c r="F68" s="185" t="s">
        <v>50</v>
      </c>
      <c r="G68" s="186"/>
      <c r="H68" s="163" t="s">
        <v>295</v>
      </c>
      <c r="I68" s="194"/>
      <c r="J68" s="188"/>
      <c r="K68" s="188"/>
      <c r="L68" s="188"/>
      <c r="M68" s="102"/>
      <c r="N68" s="171" t="s">
        <v>322</v>
      </c>
      <c r="O68" s="171"/>
      <c r="P68" s="171"/>
      <c r="Q68" s="171"/>
    </row>
    <row r="69" spans="1:17" s="96" customFormat="1" ht="24.75" customHeight="1">
      <c r="A69" s="182"/>
      <c r="B69" s="183">
        <v>0.375</v>
      </c>
      <c r="C69" s="183">
        <v>0.70833333333333337</v>
      </c>
      <c r="D69" s="110">
        <v>313</v>
      </c>
      <c r="E69" s="184" t="s">
        <v>321</v>
      </c>
      <c r="F69" s="185" t="s">
        <v>50</v>
      </c>
      <c r="G69" s="186"/>
      <c r="H69" s="163" t="s">
        <v>295</v>
      </c>
      <c r="I69" s="194"/>
      <c r="J69" s="188"/>
      <c r="K69" s="188"/>
      <c r="L69" s="188"/>
      <c r="M69" s="102"/>
      <c r="N69" s="171" t="s">
        <v>322</v>
      </c>
      <c r="O69" s="171"/>
      <c r="P69" s="171"/>
      <c r="Q69" s="171"/>
    </row>
    <row r="70" spans="1:17" s="96" customFormat="1" ht="24.75" customHeight="1">
      <c r="A70" s="182"/>
      <c r="B70" s="183">
        <v>0.375</v>
      </c>
      <c r="C70" s="183">
        <v>0.70833333333333337</v>
      </c>
      <c r="D70" s="110">
        <v>314</v>
      </c>
      <c r="E70" s="184" t="s">
        <v>321</v>
      </c>
      <c r="F70" s="185" t="s">
        <v>50</v>
      </c>
      <c r="G70" s="186"/>
      <c r="H70" s="163" t="s">
        <v>295</v>
      </c>
      <c r="I70" s="194"/>
      <c r="J70" s="188"/>
      <c r="K70" s="188"/>
      <c r="L70" s="188"/>
      <c r="M70" s="102"/>
      <c r="N70" s="171"/>
      <c r="O70" s="171"/>
      <c r="P70" s="171"/>
      <c r="Q70" s="171"/>
    </row>
    <row r="71" spans="1:17" s="96" customFormat="1" ht="24.75" customHeight="1">
      <c r="A71" s="182"/>
      <c r="B71" s="183">
        <v>0.375</v>
      </c>
      <c r="C71" s="183">
        <v>0.70833333333333337</v>
      </c>
      <c r="D71" s="341">
        <v>307</v>
      </c>
      <c r="E71" s="184" t="s">
        <v>321</v>
      </c>
      <c r="F71" s="185" t="s">
        <v>50</v>
      </c>
      <c r="G71" s="186"/>
      <c r="H71" s="163" t="s">
        <v>295</v>
      </c>
      <c r="I71" s="105" t="s">
        <v>564</v>
      </c>
      <c r="J71" s="188"/>
      <c r="K71" s="188"/>
      <c r="L71" s="188"/>
      <c r="M71" s="102"/>
      <c r="N71" s="171"/>
      <c r="O71" s="171"/>
      <c r="P71" s="171"/>
      <c r="Q71" s="171"/>
    </row>
    <row r="72" spans="1:17" s="96" customFormat="1" ht="24.75" customHeight="1">
      <c r="A72" s="182"/>
      <c r="B72" s="183">
        <v>0.375</v>
      </c>
      <c r="C72" s="183">
        <v>0.70833333333333337</v>
      </c>
      <c r="D72" s="318">
        <v>306</v>
      </c>
      <c r="E72" s="184" t="s">
        <v>321</v>
      </c>
      <c r="F72" s="185" t="s">
        <v>50</v>
      </c>
      <c r="G72" s="186"/>
      <c r="H72" s="163" t="s">
        <v>295</v>
      </c>
      <c r="I72" s="194" t="s">
        <v>323</v>
      </c>
      <c r="J72" s="188"/>
      <c r="K72" s="188"/>
      <c r="L72" s="188"/>
      <c r="M72" s="102"/>
      <c r="N72" s="171"/>
      <c r="O72" s="171"/>
      <c r="P72" s="171"/>
      <c r="Q72" s="171"/>
    </row>
    <row r="73" spans="1:17" s="96" customFormat="1" ht="29" customHeight="1">
      <c r="A73" s="134"/>
      <c r="B73" s="135">
        <v>0.625</v>
      </c>
      <c r="C73" s="135">
        <v>0.79166666666666663</v>
      </c>
      <c r="D73" s="136" t="s">
        <v>54</v>
      </c>
      <c r="E73" s="137" t="s">
        <v>55</v>
      </c>
      <c r="F73" s="180"/>
      <c r="G73" s="179"/>
      <c r="H73" s="310"/>
      <c r="I73" s="178"/>
      <c r="J73" s="179"/>
      <c r="K73" s="180"/>
      <c r="L73" s="180"/>
      <c r="M73" s="181"/>
      <c r="N73" s="171"/>
      <c r="O73" s="171"/>
      <c r="P73" s="171"/>
      <c r="Q73" s="171"/>
    </row>
    <row r="74" spans="1:17" s="96" customFormat="1" ht="31" customHeight="1">
      <c r="A74" s="134"/>
      <c r="B74" s="135">
        <v>0.72916666666666663</v>
      </c>
      <c r="C74" s="135">
        <v>0.79166666666666663</v>
      </c>
      <c r="D74" s="136" t="s">
        <v>311</v>
      </c>
      <c r="E74" s="137" t="s">
        <v>324</v>
      </c>
      <c r="F74" s="180"/>
      <c r="G74" s="179"/>
      <c r="H74" s="310"/>
      <c r="I74" s="178"/>
      <c r="J74" s="179"/>
      <c r="K74" s="180"/>
      <c r="L74" s="180"/>
      <c r="M74" s="181"/>
      <c r="N74" s="171"/>
      <c r="O74" s="171"/>
      <c r="P74" s="171"/>
      <c r="Q74" s="171"/>
    </row>
    <row r="75" spans="1:17" s="96" customFormat="1" ht="21" customHeight="1">
      <c r="A75" s="134"/>
      <c r="B75" s="135">
        <v>0.79166666666666663</v>
      </c>
      <c r="C75" s="135">
        <v>4.1666666666666664E-2</v>
      </c>
      <c r="D75" s="136" t="s">
        <v>52</v>
      </c>
      <c r="E75" s="137" t="s">
        <v>57</v>
      </c>
      <c r="F75" s="180"/>
      <c r="G75" s="179"/>
      <c r="H75" s="310"/>
      <c r="I75" s="178"/>
      <c r="J75" s="179"/>
      <c r="K75" s="180"/>
      <c r="L75" s="180"/>
      <c r="M75" s="181"/>
      <c r="N75" s="171"/>
      <c r="O75" s="171"/>
      <c r="P75" s="171"/>
      <c r="Q75" s="171"/>
    </row>
    <row r="76" spans="1:17" s="93" customFormat="1" ht="21" customHeight="1">
      <c r="A76" s="125"/>
      <c r="B76" s="126">
        <v>4.1666666666666664E-2</v>
      </c>
      <c r="C76" s="126">
        <v>0.125</v>
      </c>
      <c r="D76" s="111" t="s">
        <v>52</v>
      </c>
      <c r="E76" s="127" t="s">
        <v>38</v>
      </c>
      <c r="F76" s="175"/>
      <c r="G76" s="174"/>
      <c r="H76" s="163"/>
      <c r="I76" s="173"/>
      <c r="J76" s="174"/>
      <c r="K76" s="175"/>
      <c r="L76" s="175"/>
      <c r="M76" s="123"/>
      <c r="N76" s="124"/>
      <c r="O76" s="124"/>
      <c r="P76" s="124"/>
      <c r="Q76" s="124"/>
    </row>
    <row r="77" spans="1:17" ht="42.75" customHeight="1">
      <c r="A77" s="113" t="s">
        <v>152</v>
      </c>
      <c r="B77" s="156"/>
      <c r="C77" s="156"/>
      <c r="D77" s="157"/>
      <c r="E77" s="158"/>
      <c r="F77" s="159"/>
      <c r="G77" s="160"/>
      <c r="H77" s="343"/>
      <c r="I77" s="161"/>
      <c r="J77" s="162"/>
      <c r="K77" s="161"/>
      <c r="L77" s="161"/>
      <c r="M77" s="161"/>
      <c r="N77" s="116"/>
      <c r="O77" s="116"/>
      <c r="P77" s="116"/>
      <c r="Q77" s="116"/>
    </row>
    <row r="78" spans="1:17" s="107" customFormat="1" ht="48">
      <c r="A78" s="125">
        <v>45336</v>
      </c>
      <c r="B78" s="126">
        <v>0.33333333333333331</v>
      </c>
      <c r="C78" s="126">
        <v>0.375</v>
      </c>
      <c r="D78" s="111" t="s">
        <v>325</v>
      </c>
      <c r="E78" s="127" t="s">
        <v>316</v>
      </c>
      <c r="F78" s="175"/>
      <c r="G78" s="174"/>
      <c r="H78" s="163"/>
      <c r="I78" s="173"/>
      <c r="J78" s="174"/>
      <c r="K78" s="175"/>
      <c r="L78" s="175"/>
      <c r="M78" s="122"/>
      <c r="N78" s="204"/>
      <c r="O78" s="204"/>
      <c r="P78" s="204"/>
      <c r="Q78" s="204"/>
    </row>
    <row r="79" spans="1:17" s="97" customFormat="1" ht="48">
      <c r="A79" s="196">
        <v>45336</v>
      </c>
      <c r="B79" s="197">
        <v>0.375</v>
      </c>
      <c r="C79" s="197">
        <v>0.54166666666666663</v>
      </c>
      <c r="D79" s="206" t="s">
        <v>325</v>
      </c>
      <c r="E79" s="207" t="s">
        <v>40</v>
      </c>
      <c r="F79" s="201"/>
      <c r="G79" s="200"/>
      <c r="H79" s="345"/>
      <c r="I79" s="203"/>
      <c r="J79" s="200"/>
      <c r="K79" s="201"/>
      <c r="L79" s="201"/>
      <c r="M79" s="208"/>
      <c r="N79" s="205"/>
      <c r="O79" s="205"/>
      <c r="P79" s="205"/>
      <c r="Q79" s="205"/>
    </row>
    <row r="80" spans="1:17" s="93" customFormat="1" ht="48">
      <c r="A80" s="125"/>
      <c r="B80" s="126">
        <v>0.54166666666666663</v>
      </c>
      <c r="C80" s="126">
        <v>0.75</v>
      </c>
      <c r="D80" s="111" t="s">
        <v>565</v>
      </c>
      <c r="E80" s="127" t="s">
        <v>41</v>
      </c>
      <c r="F80" s="175"/>
      <c r="G80" s="174"/>
      <c r="H80" s="163"/>
      <c r="I80" s="173"/>
      <c r="J80" s="174"/>
      <c r="K80" s="175"/>
      <c r="L80" s="175"/>
      <c r="M80" s="123"/>
      <c r="N80" s="124"/>
      <c r="O80" s="124"/>
      <c r="P80" s="124"/>
      <c r="Q80" s="124"/>
    </row>
    <row r="81" spans="1:17" s="96" customFormat="1" ht="24.75" customHeight="1">
      <c r="A81" s="182"/>
      <c r="B81" s="183">
        <v>0.54166666666666663</v>
      </c>
      <c r="C81" s="183">
        <v>0.625</v>
      </c>
      <c r="D81" s="110">
        <v>304</v>
      </c>
      <c r="E81" s="184" t="s">
        <v>326</v>
      </c>
      <c r="F81" s="185" t="s">
        <v>50</v>
      </c>
      <c r="G81" s="186"/>
      <c r="H81" s="163" t="s">
        <v>295</v>
      </c>
      <c r="I81" s="194"/>
      <c r="J81" s="188"/>
      <c r="K81" s="188">
        <v>16</v>
      </c>
      <c r="L81" s="188"/>
      <c r="M81" s="185" t="s">
        <v>327</v>
      </c>
      <c r="N81" s="171"/>
      <c r="O81" s="171"/>
      <c r="P81" s="171"/>
      <c r="Q81" s="171"/>
    </row>
    <row r="82" spans="1:17" s="96" customFormat="1" ht="24.75" customHeight="1">
      <c r="A82" s="182"/>
      <c r="B82" s="183">
        <v>0.625</v>
      </c>
      <c r="C82" s="183">
        <v>0.75</v>
      </c>
      <c r="D82" s="110">
        <v>304</v>
      </c>
      <c r="E82" s="184" t="s">
        <v>41</v>
      </c>
      <c r="F82" s="185" t="s">
        <v>50</v>
      </c>
      <c r="G82" s="186"/>
      <c r="H82" s="163" t="s">
        <v>295</v>
      </c>
      <c r="I82" s="194"/>
      <c r="J82" s="188"/>
      <c r="K82" s="188">
        <v>16</v>
      </c>
      <c r="L82" s="188"/>
      <c r="M82" s="185" t="s">
        <v>327</v>
      </c>
      <c r="N82" s="171"/>
      <c r="O82" s="171"/>
      <c r="P82" s="171"/>
      <c r="Q82" s="171"/>
    </row>
    <row r="83" spans="1:17" ht="42.75" customHeight="1">
      <c r="A83" s="155"/>
      <c r="B83" s="156"/>
      <c r="C83" s="156"/>
      <c r="D83" s="157"/>
      <c r="E83" s="158"/>
      <c r="F83" s="159"/>
      <c r="G83" s="160"/>
      <c r="H83" s="343"/>
      <c r="I83" s="161"/>
      <c r="J83" s="162"/>
      <c r="K83" s="161"/>
      <c r="L83" s="161"/>
      <c r="M83" s="161"/>
      <c r="N83" s="116"/>
      <c r="O83" s="116"/>
      <c r="P83" s="116"/>
      <c r="Q83" s="116"/>
    </row>
    <row r="84" spans="1:17" s="91" customFormat="1" ht="21" customHeight="1">
      <c r="A84" s="125">
        <v>45337</v>
      </c>
      <c r="B84" s="126"/>
      <c r="C84" s="126"/>
      <c r="D84" s="111"/>
      <c r="E84" s="127" t="s">
        <v>59</v>
      </c>
      <c r="F84" s="132"/>
      <c r="G84" s="209"/>
      <c r="H84" s="225"/>
      <c r="I84" s="210"/>
      <c r="J84" s="209"/>
      <c r="K84" s="132"/>
      <c r="L84" s="132"/>
      <c r="M84" s="120"/>
      <c r="N84" s="144"/>
      <c r="O84" s="144"/>
      <c r="P84" s="144"/>
      <c r="Q84" s="144"/>
    </row>
    <row r="85" spans="1:17" s="91" customFormat="1" ht="21" customHeight="1">
      <c r="A85" s="125">
        <v>45338</v>
      </c>
      <c r="B85" s="126"/>
      <c r="C85" s="126"/>
      <c r="D85" s="111"/>
      <c r="E85" s="127" t="s">
        <v>60</v>
      </c>
      <c r="F85" s="132"/>
      <c r="G85" s="209"/>
      <c r="H85" s="225"/>
      <c r="I85" s="210"/>
      <c r="J85" s="209"/>
      <c r="K85" s="132"/>
      <c r="L85" s="132"/>
      <c r="M85" s="120"/>
      <c r="N85" s="144"/>
      <c r="O85" s="144"/>
      <c r="P85" s="144"/>
      <c r="Q85" s="144"/>
    </row>
    <row r="86" spans="1:17" ht="21" customHeight="1">
      <c r="A86" s="143"/>
      <c r="B86" s="144"/>
      <c r="C86" s="144"/>
      <c r="D86" s="144"/>
      <c r="E86" s="116"/>
      <c r="F86" s="144"/>
      <c r="G86" s="144"/>
      <c r="H86" s="211"/>
      <c r="I86" s="116"/>
      <c r="J86" s="144"/>
      <c r="K86" s="116"/>
      <c r="L86" s="116"/>
      <c r="M86" s="116"/>
      <c r="N86" s="116"/>
      <c r="O86" s="116"/>
      <c r="P86" s="116"/>
      <c r="Q86" s="116"/>
    </row>
    <row r="87" spans="1:17" ht="21" customHeight="1">
      <c r="A87" s="143"/>
      <c r="B87" s="144"/>
      <c r="C87" s="144"/>
      <c r="D87" s="144"/>
      <c r="E87" s="116"/>
      <c r="F87" s="144"/>
      <c r="G87" s="144"/>
      <c r="H87" s="211"/>
      <c r="I87" s="116"/>
      <c r="J87" s="144"/>
      <c r="K87" s="116"/>
      <c r="L87" s="116"/>
      <c r="M87" s="116"/>
      <c r="N87" s="116"/>
      <c r="O87" s="116"/>
      <c r="P87" s="116"/>
      <c r="Q87" s="116"/>
    </row>
    <row r="88" spans="1:17" ht="21" customHeight="1">
      <c r="A88" s="143"/>
      <c r="B88" s="144"/>
      <c r="C88" s="144"/>
      <c r="D88" s="144"/>
      <c r="E88" s="116"/>
      <c r="F88" s="144"/>
      <c r="G88" s="144"/>
      <c r="H88" s="211"/>
      <c r="I88" s="116"/>
      <c r="J88" s="144"/>
      <c r="K88" s="116"/>
      <c r="L88" s="116"/>
      <c r="M88" s="116"/>
      <c r="N88" s="116"/>
      <c r="O88" s="116"/>
      <c r="P88" s="116"/>
      <c r="Q88" s="116"/>
    </row>
    <row r="89" spans="1:17" ht="21" customHeight="1">
      <c r="A89" s="143"/>
      <c r="B89" s="144"/>
      <c r="C89" s="144"/>
      <c r="D89" s="144"/>
      <c r="E89" s="116"/>
      <c r="F89" s="144"/>
      <c r="G89" s="144"/>
      <c r="H89" s="211"/>
      <c r="I89" s="116"/>
      <c r="J89" s="144"/>
      <c r="K89" s="116"/>
      <c r="L89" s="116"/>
      <c r="M89" s="116"/>
      <c r="N89" s="116"/>
      <c r="O89" s="116"/>
      <c r="P89" s="116"/>
      <c r="Q89" s="116"/>
    </row>
    <row r="90" spans="1:17" ht="21" customHeight="1">
      <c r="A90" s="143"/>
      <c r="B90" s="144"/>
      <c r="C90" s="144"/>
      <c r="D90" s="144"/>
      <c r="E90" s="116"/>
      <c r="F90" s="144"/>
      <c r="G90" s="144"/>
      <c r="H90" s="211" t="s">
        <v>328</v>
      </c>
      <c r="I90" s="116"/>
      <c r="J90" s="144"/>
      <c r="K90" s="116"/>
      <c r="L90" s="116"/>
      <c r="M90" s="116"/>
      <c r="N90" s="116"/>
      <c r="O90" s="116"/>
      <c r="P90" s="116"/>
      <c r="Q90" s="116"/>
    </row>
    <row r="91" spans="1:17" ht="21" customHeight="1">
      <c r="A91" s="143"/>
      <c r="B91" s="144"/>
      <c r="C91" s="144"/>
      <c r="D91" s="144"/>
      <c r="E91" s="116"/>
      <c r="F91" s="144"/>
      <c r="G91" s="144"/>
      <c r="H91" s="211" t="s">
        <v>329</v>
      </c>
      <c r="I91" s="116"/>
      <c r="J91" s="144"/>
      <c r="K91" s="116"/>
      <c r="L91" s="116"/>
      <c r="M91" s="116"/>
      <c r="N91" s="116"/>
      <c r="O91" s="116"/>
      <c r="P91" s="116"/>
      <c r="Q91" s="116"/>
    </row>
    <row r="92" spans="1:17" ht="21" customHeight="1">
      <c r="A92" s="143"/>
      <c r="B92" s="144"/>
      <c r="C92" s="144"/>
      <c r="D92" s="144"/>
      <c r="E92" s="116"/>
      <c r="F92" s="144"/>
      <c r="G92" s="144"/>
      <c r="H92" s="211" t="s">
        <v>330</v>
      </c>
      <c r="I92" s="116"/>
      <c r="J92" s="144"/>
      <c r="K92" s="116"/>
      <c r="L92" s="116"/>
      <c r="M92" s="116"/>
      <c r="N92" s="116"/>
      <c r="O92" s="116"/>
      <c r="P92" s="116"/>
      <c r="Q92" s="116"/>
    </row>
    <row r="93" spans="1:17" ht="21" customHeight="1">
      <c r="A93" s="143"/>
      <c r="B93" s="144"/>
      <c r="C93" s="144"/>
      <c r="D93" s="144"/>
      <c r="E93" s="116"/>
      <c r="F93" s="144"/>
      <c r="G93" s="144"/>
      <c r="H93" s="211" t="s">
        <v>331</v>
      </c>
      <c r="I93" s="116"/>
      <c r="J93" s="144"/>
      <c r="K93" s="116"/>
      <c r="L93" s="116"/>
      <c r="M93" s="116"/>
      <c r="N93" s="116"/>
      <c r="O93" s="116"/>
      <c r="P93" s="116"/>
      <c r="Q93" s="116"/>
    </row>
    <row r="94" spans="1:17" ht="21" customHeight="1">
      <c r="A94" s="143"/>
      <c r="B94" s="144"/>
      <c r="C94" s="144"/>
      <c r="D94" s="144"/>
      <c r="E94" s="116"/>
      <c r="F94" s="144"/>
      <c r="G94" s="144"/>
      <c r="H94" s="211"/>
      <c r="I94" s="116"/>
      <c r="J94" s="144"/>
      <c r="K94" s="116"/>
      <c r="L94" s="116"/>
      <c r="M94" s="116"/>
      <c r="N94" s="116"/>
      <c r="O94" s="116"/>
      <c r="P94" s="116"/>
      <c r="Q94" s="116"/>
    </row>
    <row r="95" spans="1:17" ht="21" customHeight="1">
      <c r="A95" s="143"/>
      <c r="B95" s="144"/>
      <c r="C95" s="144"/>
      <c r="D95" s="144"/>
      <c r="E95" s="116"/>
      <c r="F95" s="144"/>
      <c r="G95" s="144"/>
      <c r="H95" s="211"/>
      <c r="I95" s="116"/>
      <c r="J95" s="144"/>
      <c r="K95" s="116"/>
      <c r="L95" s="116"/>
      <c r="M95" s="116"/>
      <c r="N95" s="116"/>
      <c r="O95" s="116"/>
      <c r="P95" s="116"/>
      <c r="Q95" s="116"/>
    </row>
    <row r="96" spans="1:17" ht="21" customHeight="1">
      <c r="A96" s="143"/>
      <c r="B96" s="144"/>
      <c r="C96" s="144"/>
      <c r="D96" s="144"/>
      <c r="E96" s="116"/>
      <c r="F96" s="144"/>
      <c r="G96" s="144"/>
      <c r="H96" s="211"/>
      <c r="I96" s="116"/>
      <c r="J96" s="144"/>
      <c r="K96" s="116"/>
      <c r="L96" s="116"/>
      <c r="M96" s="116"/>
      <c r="N96" s="116"/>
      <c r="O96" s="116"/>
      <c r="P96" s="116"/>
      <c r="Q96" s="116"/>
    </row>
    <row r="97" spans="1:17" ht="21" customHeight="1">
      <c r="A97" s="143"/>
      <c r="B97" s="144"/>
      <c r="C97" s="144"/>
      <c r="D97" s="144"/>
      <c r="E97" s="116"/>
      <c r="F97" s="144"/>
      <c r="G97" s="144"/>
      <c r="H97" s="211"/>
      <c r="I97" s="116"/>
      <c r="J97" s="144"/>
      <c r="K97" s="116"/>
      <c r="L97" s="116"/>
      <c r="M97" s="116"/>
      <c r="N97" s="116"/>
      <c r="O97" s="116"/>
      <c r="P97" s="116"/>
      <c r="Q97" s="116"/>
    </row>
    <row r="98" spans="1:17" ht="21" customHeight="1">
      <c r="A98" s="143"/>
      <c r="B98" s="144"/>
      <c r="C98" s="144"/>
      <c r="D98" s="144"/>
      <c r="E98" s="116"/>
      <c r="F98" s="144"/>
      <c r="G98" s="144"/>
      <c r="H98" s="211"/>
      <c r="I98" s="116"/>
      <c r="J98" s="144"/>
      <c r="K98" s="116"/>
      <c r="L98" s="116"/>
      <c r="M98" s="116"/>
      <c r="N98" s="116"/>
      <c r="O98" s="116"/>
      <c r="P98" s="116"/>
      <c r="Q98" s="116"/>
    </row>
    <row r="99" spans="1:17" ht="21" customHeight="1">
      <c r="A99" s="143"/>
      <c r="B99" s="144"/>
      <c r="C99" s="144"/>
      <c r="D99" s="144"/>
      <c r="E99" s="116"/>
      <c r="F99" s="144"/>
      <c r="G99" s="144"/>
      <c r="H99" s="211"/>
      <c r="I99" s="116"/>
      <c r="J99" s="144"/>
      <c r="K99" s="116"/>
      <c r="L99" s="116"/>
      <c r="M99" s="116"/>
      <c r="N99" s="116"/>
      <c r="O99" s="116"/>
      <c r="P99" s="116"/>
      <c r="Q99" s="116"/>
    </row>
    <row r="100" spans="1:17" ht="21" customHeight="1">
      <c r="A100" s="143"/>
      <c r="B100" s="144"/>
      <c r="C100" s="144"/>
      <c r="D100" s="144"/>
      <c r="E100" s="116"/>
      <c r="F100" s="144"/>
      <c r="G100" s="144"/>
      <c r="H100" s="211"/>
      <c r="I100" s="116"/>
      <c r="J100" s="144"/>
      <c r="K100" s="116"/>
      <c r="L100" s="116"/>
      <c r="M100" s="116"/>
      <c r="N100" s="116"/>
      <c r="O100" s="116"/>
      <c r="P100" s="116"/>
      <c r="Q100" s="116"/>
    </row>
    <row r="101" spans="1:17" ht="21" customHeight="1">
      <c r="A101" s="143"/>
      <c r="B101" s="144"/>
      <c r="C101" s="144"/>
      <c r="D101" s="144"/>
      <c r="E101" s="116"/>
      <c r="F101" s="144"/>
      <c r="G101" s="144"/>
      <c r="H101" s="211"/>
      <c r="I101" s="116"/>
      <c r="J101" s="144"/>
      <c r="K101" s="116"/>
      <c r="L101" s="116"/>
      <c r="M101" s="116"/>
      <c r="N101" s="116"/>
      <c r="O101" s="116"/>
      <c r="P101" s="116"/>
      <c r="Q101" s="116"/>
    </row>
    <row r="102" spans="1:17" ht="21" customHeight="1">
      <c r="A102" s="143"/>
      <c r="B102" s="144"/>
      <c r="C102" s="144"/>
      <c r="D102" s="144"/>
      <c r="E102" s="116"/>
      <c r="F102" s="144"/>
      <c r="G102" s="144"/>
      <c r="H102" s="211"/>
      <c r="I102" s="116"/>
      <c r="J102" s="144"/>
      <c r="K102" s="116"/>
      <c r="L102" s="116"/>
      <c r="M102" s="116"/>
      <c r="N102" s="116"/>
      <c r="O102" s="116"/>
      <c r="P102" s="116"/>
      <c r="Q102" s="116"/>
    </row>
    <row r="103" spans="1:17" ht="21" customHeight="1">
      <c r="A103" s="143"/>
      <c r="B103" s="144"/>
      <c r="C103" s="144"/>
      <c r="D103" s="144"/>
      <c r="E103" s="116"/>
      <c r="F103" s="144"/>
      <c r="G103" s="144"/>
      <c r="H103" s="211"/>
      <c r="I103" s="116"/>
      <c r="J103" s="144"/>
      <c r="K103" s="116"/>
      <c r="L103" s="116"/>
      <c r="M103" s="116"/>
      <c r="N103" s="116"/>
      <c r="O103" s="116"/>
      <c r="P103" s="116"/>
      <c r="Q103" s="116"/>
    </row>
    <row r="104" spans="1:17" ht="21" customHeight="1">
      <c r="A104" s="143"/>
      <c r="B104" s="144"/>
      <c r="C104" s="144"/>
      <c r="D104" s="144"/>
      <c r="E104" s="116"/>
      <c r="F104" s="144"/>
      <c r="G104" s="144"/>
      <c r="H104" s="211"/>
      <c r="I104" s="116"/>
      <c r="J104" s="144"/>
      <c r="K104" s="116"/>
      <c r="L104" s="116"/>
      <c r="M104" s="116"/>
      <c r="N104" s="116"/>
      <c r="O104" s="116"/>
      <c r="P104" s="116"/>
      <c r="Q104" s="116"/>
    </row>
    <row r="105" spans="1:17" ht="21" customHeight="1">
      <c r="A105" s="143"/>
      <c r="B105" s="144"/>
      <c r="C105" s="144"/>
      <c r="D105" s="144"/>
      <c r="E105" s="116"/>
      <c r="F105" s="144"/>
      <c r="G105" s="144"/>
      <c r="H105" s="211"/>
      <c r="I105" s="116"/>
      <c r="J105" s="144"/>
      <c r="K105" s="116"/>
      <c r="L105" s="116"/>
      <c r="M105" s="116"/>
      <c r="N105" s="116"/>
      <c r="O105" s="116"/>
      <c r="P105" s="116"/>
      <c r="Q105" s="116"/>
    </row>
    <row r="106" spans="1:17" ht="21" customHeight="1">
      <c r="A106" s="143"/>
      <c r="B106" s="144"/>
      <c r="C106" s="144"/>
      <c r="D106" s="144"/>
      <c r="E106" s="116"/>
      <c r="F106" s="144"/>
      <c r="G106" s="144"/>
      <c r="H106" s="211"/>
      <c r="I106" s="116"/>
      <c r="J106" s="144"/>
      <c r="K106" s="116"/>
      <c r="L106" s="116"/>
      <c r="M106" s="116"/>
      <c r="N106" s="116"/>
      <c r="O106" s="116"/>
      <c r="P106" s="116"/>
      <c r="Q106" s="116"/>
    </row>
    <row r="107" spans="1:17" ht="21" customHeight="1">
      <c r="A107" s="143"/>
      <c r="B107" s="144"/>
      <c r="C107" s="144"/>
      <c r="D107" s="144"/>
      <c r="E107" s="116"/>
      <c r="F107" s="144"/>
      <c r="G107" s="144"/>
      <c r="H107" s="211"/>
      <c r="I107" s="116"/>
      <c r="J107" s="144"/>
      <c r="K107" s="116"/>
      <c r="L107" s="116"/>
      <c r="M107" s="116"/>
      <c r="N107" s="116"/>
      <c r="O107" s="116"/>
      <c r="P107" s="116"/>
      <c r="Q107" s="116"/>
    </row>
    <row r="108" spans="1:17" ht="21" customHeight="1">
      <c r="A108" s="143"/>
      <c r="B108" s="144"/>
      <c r="C108" s="144"/>
      <c r="D108" s="144"/>
      <c r="E108" s="116"/>
      <c r="F108" s="144"/>
      <c r="G108" s="144"/>
      <c r="H108" s="211"/>
      <c r="I108" s="116"/>
      <c r="J108" s="144"/>
      <c r="K108" s="116"/>
      <c r="L108" s="116"/>
      <c r="M108" s="116"/>
      <c r="N108" s="116"/>
      <c r="O108" s="116"/>
      <c r="P108" s="116"/>
      <c r="Q108" s="116"/>
    </row>
    <row r="109" spans="1:17" ht="21" customHeight="1">
      <c r="A109" s="143"/>
      <c r="B109" s="144"/>
      <c r="C109" s="144"/>
      <c r="D109" s="144"/>
      <c r="E109" s="116"/>
      <c r="F109" s="144"/>
      <c r="G109" s="144"/>
      <c r="H109" s="211"/>
      <c r="I109" s="116"/>
      <c r="J109" s="144"/>
      <c r="K109" s="116"/>
      <c r="L109" s="116"/>
      <c r="M109" s="116"/>
      <c r="N109" s="116"/>
      <c r="O109" s="116"/>
      <c r="P109" s="116"/>
      <c r="Q109" s="116"/>
    </row>
    <row r="110" spans="1:17" ht="21" customHeight="1">
      <c r="A110" s="143"/>
      <c r="B110" s="144"/>
      <c r="C110" s="144"/>
      <c r="D110" s="144"/>
      <c r="E110" s="116"/>
      <c r="F110" s="144"/>
      <c r="G110" s="144"/>
      <c r="H110" s="211"/>
      <c r="I110" s="116"/>
      <c r="J110" s="144"/>
      <c r="K110" s="116"/>
      <c r="L110" s="116"/>
      <c r="M110" s="116"/>
      <c r="N110" s="116"/>
      <c r="O110" s="116"/>
      <c r="P110" s="116"/>
      <c r="Q110" s="116"/>
    </row>
    <row r="111" spans="1:17" ht="21" customHeight="1">
      <c r="A111" s="143"/>
      <c r="B111" s="144"/>
      <c r="C111" s="144"/>
      <c r="D111" s="144"/>
      <c r="E111" s="116"/>
      <c r="F111" s="144"/>
      <c r="G111" s="144"/>
      <c r="H111" s="211"/>
      <c r="I111" s="116"/>
      <c r="J111" s="144"/>
      <c r="K111" s="116"/>
      <c r="L111" s="116"/>
      <c r="M111" s="116"/>
      <c r="N111" s="116"/>
      <c r="O111" s="116"/>
      <c r="P111" s="116"/>
      <c r="Q111" s="116"/>
    </row>
    <row r="112" spans="1:17" ht="21" customHeight="1">
      <c r="A112" s="143"/>
      <c r="B112" s="144"/>
      <c r="C112" s="144"/>
      <c r="D112" s="144"/>
      <c r="E112" s="116"/>
      <c r="F112" s="144"/>
      <c r="G112" s="144"/>
      <c r="H112" s="211"/>
      <c r="I112" s="116"/>
      <c r="J112" s="144"/>
      <c r="K112" s="116"/>
      <c r="L112" s="116"/>
      <c r="M112" s="116"/>
      <c r="N112" s="116"/>
      <c r="O112" s="116"/>
      <c r="P112" s="116"/>
      <c r="Q112" s="116"/>
    </row>
    <row r="113" spans="1:17" ht="21" customHeight="1">
      <c r="A113" s="143"/>
      <c r="B113" s="144"/>
      <c r="C113" s="144"/>
      <c r="D113" s="144"/>
      <c r="E113" s="116"/>
      <c r="F113" s="144"/>
      <c r="G113" s="144"/>
      <c r="H113" s="211"/>
      <c r="I113" s="116"/>
      <c r="J113" s="144"/>
      <c r="K113" s="116"/>
      <c r="L113" s="116"/>
      <c r="M113" s="116"/>
      <c r="N113" s="116"/>
      <c r="O113" s="116"/>
      <c r="P113" s="116"/>
      <c r="Q113" s="116"/>
    </row>
    <row r="114" spans="1:17" ht="21" customHeight="1">
      <c r="A114" s="143"/>
      <c r="B114" s="144"/>
      <c r="C114" s="144"/>
      <c r="D114" s="144"/>
      <c r="E114" s="116"/>
      <c r="F114" s="144"/>
      <c r="G114" s="144"/>
      <c r="H114" s="211"/>
      <c r="I114" s="116"/>
      <c r="J114" s="144"/>
      <c r="K114" s="116"/>
      <c r="L114" s="116"/>
      <c r="M114" s="116"/>
      <c r="N114" s="116"/>
      <c r="O114" s="116"/>
      <c r="P114" s="116"/>
      <c r="Q114" s="116"/>
    </row>
    <row r="115" spans="1:17" ht="21" customHeight="1">
      <c r="A115" s="143"/>
      <c r="B115" s="144"/>
      <c r="C115" s="144"/>
      <c r="D115" s="144"/>
      <c r="E115" s="116"/>
      <c r="F115" s="144"/>
      <c r="G115" s="144"/>
      <c r="H115" s="211"/>
      <c r="I115" s="116"/>
      <c r="J115" s="144"/>
      <c r="K115" s="116"/>
      <c r="L115" s="116"/>
      <c r="M115" s="116"/>
      <c r="N115" s="116"/>
      <c r="O115" s="116"/>
      <c r="P115" s="116"/>
      <c r="Q115" s="116"/>
    </row>
    <row r="116" spans="1:17" ht="21" customHeight="1">
      <c r="A116" s="143"/>
      <c r="B116" s="144"/>
      <c r="C116" s="144"/>
      <c r="D116" s="144"/>
      <c r="E116" s="116"/>
      <c r="F116" s="144"/>
      <c r="G116" s="144"/>
      <c r="H116" s="211"/>
      <c r="I116" s="116"/>
      <c r="J116" s="144"/>
      <c r="K116" s="116"/>
      <c r="L116" s="116"/>
      <c r="M116" s="116"/>
      <c r="N116" s="116"/>
      <c r="O116" s="116"/>
      <c r="P116" s="116"/>
      <c r="Q116" s="116"/>
    </row>
    <row r="117" spans="1:17" ht="21" customHeight="1">
      <c r="A117" s="143"/>
      <c r="B117" s="144"/>
      <c r="C117" s="144"/>
      <c r="D117" s="144"/>
      <c r="E117" s="116"/>
      <c r="F117" s="144"/>
      <c r="G117" s="144"/>
      <c r="H117" s="211"/>
      <c r="I117" s="116"/>
      <c r="J117" s="144"/>
      <c r="K117" s="116"/>
      <c r="L117" s="116"/>
      <c r="M117" s="116"/>
      <c r="N117" s="116"/>
      <c r="O117" s="116"/>
      <c r="P117" s="116"/>
      <c r="Q117" s="116"/>
    </row>
    <row r="118" spans="1:17" ht="21" customHeight="1">
      <c r="A118" s="143"/>
      <c r="B118" s="144"/>
      <c r="C118" s="144"/>
      <c r="D118" s="144"/>
      <c r="E118" s="116"/>
      <c r="F118" s="144"/>
      <c r="G118" s="144"/>
      <c r="H118" s="211"/>
      <c r="I118" s="116"/>
      <c r="J118" s="144"/>
      <c r="K118" s="116"/>
      <c r="L118" s="116"/>
      <c r="M118" s="116"/>
      <c r="N118" s="116"/>
      <c r="O118" s="116"/>
      <c r="P118" s="116"/>
      <c r="Q118" s="116"/>
    </row>
    <row r="119" spans="1:17" ht="21" customHeight="1">
      <c r="A119" s="143"/>
      <c r="B119" s="144"/>
      <c r="C119" s="144"/>
      <c r="D119" s="144"/>
      <c r="E119" s="116"/>
      <c r="F119" s="144"/>
      <c r="G119" s="144"/>
      <c r="H119" s="211"/>
      <c r="I119" s="116"/>
      <c r="J119" s="144"/>
      <c r="K119" s="116"/>
      <c r="L119" s="116"/>
      <c r="M119" s="116"/>
      <c r="N119" s="116"/>
      <c r="O119" s="116"/>
      <c r="P119" s="116"/>
      <c r="Q119" s="116"/>
    </row>
    <row r="120" spans="1:17" ht="21" customHeight="1">
      <c r="A120" s="143"/>
      <c r="B120" s="144"/>
      <c r="C120" s="144"/>
      <c r="D120" s="144"/>
      <c r="E120" s="116"/>
      <c r="F120" s="144"/>
      <c r="G120" s="144"/>
      <c r="H120" s="211"/>
      <c r="I120" s="116"/>
      <c r="J120" s="144"/>
      <c r="K120" s="116"/>
      <c r="L120" s="116"/>
      <c r="M120" s="116"/>
      <c r="N120" s="116"/>
      <c r="O120" s="116"/>
      <c r="P120" s="116"/>
      <c r="Q120" s="116"/>
    </row>
    <row r="121" spans="1:17" ht="21" customHeight="1">
      <c r="A121" s="143"/>
      <c r="B121" s="144"/>
      <c r="C121" s="144"/>
      <c r="D121" s="144"/>
      <c r="E121" s="116"/>
      <c r="F121" s="144"/>
      <c r="G121" s="144"/>
      <c r="H121" s="211"/>
      <c r="I121" s="116"/>
      <c r="J121" s="144"/>
      <c r="K121" s="116"/>
      <c r="L121" s="116"/>
      <c r="M121" s="116"/>
      <c r="N121" s="116"/>
      <c r="O121" s="116"/>
      <c r="P121" s="116"/>
      <c r="Q121" s="116"/>
    </row>
    <row r="122" spans="1:17" ht="21" customHeight="1">
      <c r="A122" s="143"/>
      <c r="B122" s="144"/>
      <c r="C122" s="144"/>
      <c r="D122" s="144"/>
      <c r="E122" s="116"/>
      <c r="F122" s="144"/>
      <c r="G122" s="144"/>
      <c r="H122" s="211"/>
      <c r="I122" s="116"/>
      <c r="J122" s="144"/>
      <c r="K122" s="116"/>
      <c r="L122" s="116"/>
      <c r="M122" s="116"/>
      <c r="N122" s="116"/>
      <c r="O122" s="116"/>
      <c r="P122" s="116"/>
      <c r="Q122" s="116"/>
    </row>
    <row r="123" spans="1:17" ht="21" customHeight="1">
      <c r="A123" s="143"/>
      <c r="B123" s="144"/>
      <c r="C123" s="144"/>
      <c r="D123" s="144"/>
      <c r="E123" s="116"/>
      <c r="F123" s="144"/>
      <c r="G123" s="144"/>
      <c r="H123" s="211"/>
      <c r="I123" s="116"/>
      <c r="J123" s="144"/>
      <c r="K123" s="116"/>
      <c r="L123" s="116"/>
      <c r="M123" s="116"/>
      <c r="N123" s="116"/>
      <c r="O123" s="116"/>
      <c r="P123" s="116"/>
      <c r="Q123" s="116"/>
    </row>
    <row r="124" spans="1:17" ht="21" customHeight="1">
      <c r="A124" s="143"/>
      <c r="B124" s="144"/>
      <c r="C124" s="144"/>
      <c r="D124" s="144"/>
      <c r="E124" s="116"/>
      <c r="F124" s="144"/>
      <c r="G124" s="144"/>
      <c r="H124" s="211"/>
      <c r="I124" s="116"/>
      <c r="J124" s="144"/>
      <c r="K124" s="116"/>
      <c r="L124" s="116"/>
      <c r="M124" s="116"/>
      <c r="N124" s="116"/>
      <c r="O124" s="116"/>
      <c r="P124" s="116"/>
      <c r="Q124" s="116"/>
    </row>
    <row r="125" spans="1:17" ht="21" customHeight="1">
      <c r="A125" s="143"/>
      <c r="B125" s="144"/>
      <c r="C125" s="144"/>
      <c r="D125" s="144"/>
      <c r="E125" s="116"/>
      <c r="F125" s="144"/>
      <c r="G125" s="144"/>
      <c r="H125" s="211"/>
      <c r="I125" s="116"/>
      <c r="J125" s="144"/>
      <c r="K125" s="116"/>
      <c r="L125" s="116"/>
      <c r="M125" s="116"/>
      <c r="N125" s="116"/>
      <c r="O125" s="116"/>
      <c r="P125" s="116"/>
      <c r="Q125" s="116"/>
    </row>
    <row r="126" spans="1:17" ht="21" customHeight="1">
      <c r="A126" s="143"/>
      <c r="B126" s="144"/>
      <c r="C126" s="144"/>
      <c r="D126" s="144"/>
      <c r="E126" s="116"/>
      <c r="F126" s="144"/>
      <c r="G126" s="144"/>
      <c r="H126" s="211"/>
      <c r="I126" s="116"/>
      <c r="J126" s="144"/>
      <c r="K126" s="116"/>
      <c r="L126" s="116"/>
      <c r="M126" s="116"/>
      <c r="N126" s="116"/>
      <c r="O126" s="116"/>
      <c r="P126" s="116"/>
      <c r="Q126" s="116"/>
    </row>
    <row r="127" spans="1:17" ht="21" customHeight="1">
      <c r="A127" s="143"/>
      <c r="B127" s="144"/>
      <c r="C127" s="144"/>
      <c r="D127" s="144"/>
      <c r="E127" s="116"/>
      <c r="F127" s="144"/>
      <c r="G127" s="144"/>
      <c r="H127" s="211"/>
      <c r="I127" s="116"/>
      <c r="J127" s="144"/>
      <c r="K127" s="116"/>
      <c r="L127" s="116"/>
      <c r="M127" s="116"/>
      <c r="N127" s="116"/>
      <c r="O127" s="116"/>
      <c r="P127" s="116"/>
      <c r="Q127" s="116"/>
    </row>
    <row r="128" spans="1:17" ht="21" customHeight="1">
      <c r="A128" s="143"/>
      <c r="B128" s="144"/>
      <c r="C128" s="144"/>
      <c r="D128" s="144"/>
      <c r="E128" s="116"/>
      <c r="F128" s="144"/>
      <c r="G128" s="144"/>
      <c r="H128" s="211"/>
      <c r="I128" s="116"/>
      <c r="J128" s="144"/>
      <c r="K128" s="116"/>
      <c r="L128" s="116"/>
      <c r="M128" s="116"/>
      <c r="N128" s="116"/>
      <c r="O128" s="116"/>
      <c r="P128" s="116"/>
      <c r="Q128" s="116"/>
    </row>
    <row r="129" spans="1:17" ht="21" customHeight="1">
      <c r="A129" s="143"/>
      <c r="B129" s="144"/>
      <c r="C129" s="144"/>
      <c r="D129" s="144"/>
      <c r="E129" s="116"/>
      <c r="F129" s="144"/>
      <c r="G129" s="144"/>
      <c r="H129" s="211"/>
      <c r="I129" s="116"/>
      <c r="J129" s="144"/>
      <c r="K129" s="116"/>
      <c r="L129" s="116"/>
      <c r="M129" s="116"/>
      <c r="N129" s="116"/>
      <c r="O129" s="116"/>
      <c r="P129" s="116"/>
      <c r="Q129" s="116"/>
    </row>
    <row r="130" spans="1:17" ht="21" customHeight="1">
      <c r="A130" s="143"/>
      <c r="B130" s="144"/>
      <c r="C130" s="144"/>
      <c r="D130" s="144"/>
      <c r="E130" s="116"/>
      <c r="F130" s="144"/>
      <c r="G130" s="144"/>
      <c r="H130" s="211"/>
      <c r="I130" s="116"/>
      <c r="J130" s="144"/>
      <c r="K130" s="116"/>
      <c r="L130" s="116"/>
      <c r="M130" s="116"/>
      <c r="N130" s="116"/>
      <c r="O130" s="116"/>
      <c r="P130" s="116"/>
      <c r="Q130" s="116"/>
    </row>
    <row r="131" spans="1:17" ht="21" customHeight="1">
      <c r="A131" s="143"/>
      <c r="B131" s="144"/>
      <c r="C131" s="144"/>
      <c r="D131" s="144"/>
      <c r="E131" s="116"/>
      <c r="F131" s="144"/>
      <c r="G131" s="144"/>
      <c r="H131" s="211"/>
      <c r="I131" s="116"/>
      <c r="J131" s="144"/>
      <c r="K131" s="116"/>
      <c r="L131" s="116"/>
      <c r="M131" s="116"/>
      <c r="N131" s="116"/>
      <c r="O131" s="116"/>
      <c r="P131" s="116"/>
      <c r="Q131" s="116"/>
    </row>
    <row r="132" spans="1:17" ht="21" customHeight="1">
      <c r="A132" s="143"/>
      <c r="B132" s="144"/>
      <c r="C132" s="144"/>
      <c r="D132" s="144"/>
      <c r="E132" s="116"/>
      <c r="F132" s="144"/>
      <c r="G132" s="144"/>
      <c r="H132" s="211"/>
      <c r="I132" s="116"/>
      <c r="J132" s="144"/>
      <c r="K132" s="116"/>
      <c r="L132" s="116"/>
      <c r="M132" s="116"/>
      <c r="N132" s="116"/>
      <c r="O132" s="116"/>
      <c r="P132" s="116"/>
      <c r="Q132" s="116"/>
    </row>
    <row r="133" spans="1:17" ht="21" customHeight="1">
      <c r="A133" s="143"/>
      <c r="B133" s="144"/>
      <c r="C133" s="144"/>
      <c r="D133" s="144"/>
      <c r="E133" s="116"/>
      <c r="F133" s="144"/>
      <c r="G133" s="144"/>
      <c r="H133" s="211"/>
      <c r="I133" s="116"/>
      <c r="J133" s="144"/>
      <c r="K133" s="116"/>
      <c r="L133" s="116"/>
      <c r="M133" s="116"/>
      <c r="N133" s="116"/>
      <c r="O133" s="116"/>
      <c r="P133" s="116"/>
      <c r="Q133" s="116"/>
    </row>
    <row r="134" spans="1:17" ht="21" customHeight="1">
      <c r="A134" s="143"/>
      <c r="B134" s="144"/>
      <c r="C134" s="144"/>
      <c r="D134" s="144"/>
      <c r="E134" s="116"/>
      <c r="F134" s="144"/>
      <c r="G134" s="144"/>
      <c r="H134" s="211"/>
      <c r="I134" s="116"/>
      <c r="J134" s="144"/>
      <c r="K134" s="116"/>
      <c r="L134" s="116"/>
      <c r="M134" s="116"/>
      <c r="N134" s="116"/>
      <c r="O134" s="116"/>
      <c r="P134" s="116"/>
      <c r="Q134" s="116"/>
    </row>
    <row r="135" spans="1:17" ht="21" customHeight="1">
      <c r="A135" s="143"/>
      <c r="B135" s="144"/>
      <c r="C135" s="144"/>
      <c r="D135" s="144"/>
      <c r="E135" s="116"/>
      <c r="F135" s="144"/>
      <c r="G135" s="144"/>
      <c r="H135" s="211"/>
      <c r="I135" s="116"/>
      <c r="J135" s="144"/>
      <c r="K135" s="116"/>
      <c r="L135" s="116"/>
      <c r="M135" s="116"/>
      <c r="N135" s="116"/>
      <c r="O135" s="116"/>
      <c r="P135" s="116"/>
      <c r="Q135" s="116"/>
    </row>
    <row r="136" spans="1:17" ht="21" customHeight="1">
      <c r="A136" s="143"/>
      <c r="B136" s="144"/>
      <c r="C136" s="144"/>
      <c r="D136" s="144"/>
      <c r="E136" s="116"/>
      <c r="F136" s="144"/>
      <c r="G136" s="144"/>
      <c r="H136" s="211"/>
      <c r="I136" s="116"/>
      <c r="J136" s="144"/>
      <c r="K136" s="116"/>
      <c r="L136" s="116"/>
      <c r="M136" s="116"/>
      <c r="N136" s="116"/>
      <c r="O136" s="116"/>
      <c r="P136" s="116"/>
      <c r="Q136" s="116"/>
    </row>
    <row r="137" spans="1:17" ht="21" customHeight="1">
      <c r="A137" s="143"/>
      <c r="B137" s="144"/>
      <c r="C137" s="144"/>
      <c r="D137" s="144"/>
      <c r="E137" s="116"/>
      <c r="F137" s="144"/>
      <c r="G137" s="144"/>
      <c r="H137" s="211"/>
      <c r="I137" s="116"/>
      <c r="J137" s="144"/>
      <c r="K137" s="116"/>
      <c r="L137" s="116"/>
      <c r="M137" s="116"/>
      <c r="N137" s="116"/>
      <c r="O137" s="116"/>
      <c r="P137" s="116"/>
      <c r="Q137" s="116"/>
    </row>
    <row r="138" spans="1:17" ht="21" customHeight="1">
      <c r="A138" s="143"/>
      <c r="B138" s="144"/>
      <c r="C138" s="144"/>
      <c r="D138" s="144"/>
      <c r="E138" s="116"/>
      <c r="F138" s="144"/>
      <c r="G138" s="144"/>
      <c r="H138" s="211"/>
      <c r="I138" s="116"/>
      <c r="J138" s="144"/>
      <c r="K138" s="116"/>
      <c r="L138" s="116"/>
      <c r="M138" s="116"/>
      <c r="N138" s="116"/>
      <c r="O138" s="116"/>
      <c r="P138" s="116"/>
      <c r="Q138" s="116"/>
    </row>
    <row r="139" spans="1:17" ht="21" customHeight="1">
      <c r="A139" s="143"/>
      <c r="B139" s="144"/>
      <c r="C139" s="144"/>
      <c r="D139" s="144"/>
      <c r="E139" s="116"/>
      <c r="F139" s="144"/>
      <c r="G139" s="144"/>
      <c r="H139" s="211"/>
      <c r="I139" s="116"/>
      <c r="J139" s="144"/>
      <c r="K139" s="116"/>
      <c r="L139" s="116"/>
      <c r="M139" s="116"/>
      <c r="N139" s="116"/>
      <c r="O139" s="116"/>
      <c r="P139" s="116"/>
      <c r="Q139" s="116"/>
    </row>
    <row r="140" spans="1:17" ht="21" customHeight="1">
      <c r="A140" s="143"/>
      <c r="B140" s="144"/>
      <c r="C140" s="144"/>
      <c r="D140" s="144"/>
      <c r="E140" s="116"/>
      <c r="F140" s="144"/>
      <c r="G140" s="144"/>
      <c r="H140" s="211"/>
      <c r="I140" s="116"/>
      <c r="J140" s="144"/>
      <c r="K140" s="116"/>
      <c r="L140" s="116"/>
      <c r="M140" s="116"/>
      <c r="N140" s="116"/>
      <c r="O140" s="116"/>
      <c r="P140" s="116"/>
      <c r="Q140" s="116"/>
    </row>
    <row r="141" spans="1:17" ht="21" customHeight="1">
      <c r="A141" s="143"/>
      <c r="B141" s="144"/>
      <c r="C141" s="144"/>
      <c r="D141" s="144"/>
      <c r="E141" s="116"/>
      <c r="F141" s="144"/>
      <c r="G141" s="144"/>
      <c r="H141" s="211"/>
      <c r="I141" s="116"/>
      <c r="J141" s="144"/>
      <c r="K141" s="116"/>
      <c r="L141" s="116"/>
      <c r="M141" s="116"/>
      <c r="N141" s="116"/>
      <c r="O141" s="116"/>
      <c r="P141" s="116"/>
      <c r="Q141" s="116"/>
    </row>
    <row r="142" spans="1:17" ht="21" customHeight="1">
      <c r="A142" s="143"/>
      <c r="B142" s="144"/>
      <c r="C142" s="144"/>
      <c r="D142" s="144"/>
      <c r="E142" s="116"/>
      <c r="F142" s="144"/>
      <c r="G142" s="144"/>
      <c r="H142" s="211"/>
      <c r="I142" s="116"/>
      <c r="J142" s="144"/>
      <c r="K142" s="116"/>
      <c r="L142" s="116"/>
      <c r="M142" s="116"/>
      <c r="N142" s="116"/>
      <c r="O142" s="116"/>
      <c r="P142" s="116"/>
      <c r="Q142" s="116"/>
    </row>
    <row r="143" spans="1:17" ht="21" customHeight="1">
      <c r="A143" s="143"/>
      <c r="B143" s="144"/>
      <c r="C143" s="144"/>
      <c r="D143" s="144"/>
      <c r="E143" s="116"/>
      <c r="F143" s="144"/>
      <c r="G143" s="144"/>
      <c r="H143" s="211"/>
      <c r="I143" s="116"/>
      <c r="J143" s="144"/>
      <c r="K143" s="116"/>
      <c r="L143" s="116"/>
      <c r="M143" s="116"/>
      <c r="N143" s="116"/>
      <c r="O143" s="116"/>
      <c r="P143" s="116"/>
      <c r="Q143" s="116"/>
    </row>
    <row r="144" spans="1:17" ht="21" customHeight="1">
      <c r="A144" s="143"/>
      <c r="B144" s="144"/>
      <c r="C144" s="144"/>
      <c r="D144" s="144"/>
      <c r="E144" s="116"/>
      <c r="F144" s="144"/>
      <c r="G144" s="144"/>
      <c r="H144" s="211"/>
      <c r="I144" s="116"/>
      <c r="J144" s="144"/>
      <c r="K144" s="116"/>
      <c r="L144" s="116"/>
      <c r="M144" s="116"/>
      <c r="N144" s="116"/>
      <c r="O144" s="116"/>
      <c r="P144" s="116"/>
      <c r="Q144" s="116"/>
    </row>
    <row r="145" spans="1:17" ht="21" customHeight="1">
      <c r="A145" s="143"/>
      <c r="B145" s="144"/>
      <c r="C145" s="144"/>
      <c r="D145" s="144"/>
      <c r="E145" s="116"/>
      <c r="F145" s="144"/>
      <c r="G145" s="144"/>
      <c r="H145" s="211"/>
      <c r="I145" s="116"/>
      <c r="J145" s="144"/>
      <c r="K145" s="116"/>
      <c r="L145" s="116"/>
      <c r="M145" s="116"/>
      <c r="N145" s="116"/>
      <c r="O145" s="116"/>
      <c r="P145" s="116"/>
      <c r="Q145" s="116"/>
    </row>
    <row r="146" spans="1:17" ht="21" customHeight="1">
      <c r="A146" s="143"/>
      <c r="B146" s="144"/>
      <c r="C146" s="144"/>
      <c r="D146" s="144"/>
      <c r="E146" s="116"/>
      <c r="F146" s="144"/>
      <c r="G146" s="144"/>
      <c r="H146" s="211"/>
      <c r="I146" s="116"/>
      <c r="J146" s="144"/>
      <c r="K146" s="116"/>
      <c r="L146" s="116"/>
      <c r="M146" s="116"/>
      <c r="N146" s="116"/>
      <c r="O146" s="116"/>
      <c r="P146" s="116"/>
      <c r="Q146" s="116"/>
    </row>
    <row r="147" spans="1:17" ht="21" customHeight="1">
      <c r="A147" s="143"/>
      <c r="B147" s="144"/>
      <c r="C147" s="144"/>
      <c r="D147" s="144"/>
      <c r="E147" s="116"/>
      <c r="F147" s="144"/>
      <c r="G147" s="144"/>
      <c r="H147" s="211"/>
      <c r="I147" s="116"/>
      <c r="J147" s="144"/>
      <c r="K147" s="116"/>
      <c r="L147" s="116"/>
      <c r="M147" s="116"/>
      <c r="N147" s="116"/>
      <c r="O147" s="116"/>
      <c r="P147" s="116"/>
      <c r="Q147" s="116"/>
    </row>
    <row r="148" spans="1:17" ht="21" customHeight="1">
      <c r="A148" s="143"/>
      <c r="B148" s="144"/>
      <c r="C148" s="144"/>
      <c r="D148" s="144"/>
      <c r="E148" s="116"/>
      <c r="F148" s="144"/>
      <c r="G148" s="144"/>
      <c r="H148" s="211"/>
      <c r="I148" s="116"/>
      <c r="J148" s="144"/>
      <c r="K148" s="116"/>
      <c r="L148" s="116"/>
      <c r="M148" s="116"/>
      <c r="N148" s="116"/>
      <c r="O148" s="116"/>
      <c r="P148" s="116"/>
      <c r="Q148" s="116"/>
    </row>
    <row r="149" spans="1:17" ht="21" customHeight="1">
      <c r="A149" s="143"/>
      <c r="B149" s="144"/>
      <c r="C149" s="144"/>
      <c r="D149" s="144"/>
      <c r="E149" s="116"/>
      <c r="F149" s="144"/>
      <c r="G149" s="144"/>
      <c r="H149" s="211"/>
      <c r="I149" s="116"/>
      <c r="J149" s="144"/>
      <c r="K149" s="116"/>
      <c r="L149" s="116"/>
      <c r="M149" s="116"/>
      <c r="N149" s="116"/>
      <c r="O149" s="116"/>
      <c r="P149" s="116"/>
      <c r="Q149" s="116"/>
    </row>
    <row r="150" spans="1:17" ht="21" customHeight="1">
      <c r="A150" s="143"/>
      <c r="B150" s="144"/>
      <c r="C150" s="144"/>
      <c r="D150" s="144"/>
      <c r="E150" s="116"/>
      <c r="F150" s="144"/>
      <c r="G150" s="144"/>
      <c r="H150" s="211"/>
      <c r="I150" s="116"/>
      <c r="J150" s="144"/>
      <c r="K150" s="116"/>
      <c r="L150" s="116"/>
      <c r="M150" s="116"/>
      <c r="N150" s="116"/>
      <c r="O150" s="116"/>
      <c r="P150" s="116"/>
      <c r="Q150" s="116"/>
    </row>
    <row r="151" spans="1:17" ht="21" customHeight="1">
      <c r="A151" s="143"/>
      <c r="B151" s="144"/>
      <c r="C151" s="144"/>
      <c r="D151" s="144"/>
      <c r="E151" s="116"/>
      <c r="F151" s="144"/>
      <c r="G151" s="144"/>
      <c r="H151" s="211"/>
      <c r="I151" s="116"/>
      <c r="J151" s="144"/>
      <c r="K151" s="116"/>
      <c r="L151" s="116"/>
      <c r="M151" s="116"/>
      <c r="N151" s="116"/>
      <c r="O151" s="116"/>
      <c r="P151" s="116"/>
      <c r="Q151" s="116"/>
    </row>
    <row r="152" spans="1:17" ht="21" customHeight="1">
      <c r="A152" s="143"/>
      <c r="B152" s="144"/>
      <c r="C152" s="144"/>
      <c r="D152" s="144"/>
      <c r="E152" s="116"/>
      <c r="F152" s="144"/>
      <c r="G152" s="144"/>
      <c r="H152" s="211"/>
      <c r="I152" s="116"/>
      <c r="J152" s="144"/>
      <c r="K152" s="116"/>
      <c r="L152" s="116"/>
      <c r="M152" s="116"/>
      <c r="N152" s="116"/>
      <c r="O152" s="116"/>
      <c r="P152" s="116"/>
      <c r="Q152" s="116"/>
    </row>
    <row r="153" spans="1:17" ht="21" customHeight="1">
      <c r="A153" s="143"/>
      <c r="B153" s="144"/>
      <c r="C153" s="144"/>
      <c r="D153" s="144"/>
      <c r="E153" s="116"/>
      <c r="F153" s="144"/>
      <c r="G153" s="144"/>
      <c r="H153" s="211"/>
      <c r="I153" s="116"/>
      <c r="J153" s="144"/>
      <c r="K153" s="116"/>
      <c r="L153" s="116"/>
      <c r="M153" s="116"/>
      <c r="N153" s="116"/>
      <c r="O153" s="116"/>
      <c r="P153" s="116"/>
      <c r="Q153" s="116"/>
    </row>
    <row r="154" spans="1:17" ht="21" customHeight="1">
      <c r="A154" s="143"/>
      <c r="B154" s="144"/>
      <c r="C154" s="144"/>
      <c r="D154" s="144"/>
      <c r="E154" s="116"/>
      <c r="F154" s="144"/>
      <c r="G154" s="144"/>
      <c r="H154" s="211"/>
      <c r="I154" s="116"/>
      <c r="J154" s="144"/>
      <c r="K154" s="116"/>
      <c r="L154" s="116"/>
      <c r="M154" s="116"/>
      <c r="N154" s="116"/>
      <c r="O154" s="116"/>
      <c r="P154" s="116"/>
      <c r="Q154" s="116"/>
    </row>
    <row r="155" spans="1:17" ht="21" customHeight="1">
      <c r="A155" s="143"/>
      <c r="B155" s="144"/>
      <c r="C155" s="144"/>
      <c r="D155" s="144"/>
      <c r="E155" s="116"/>
      <c r="F155" s="144"/>
      <c r="G155" s="144"/>
      <c r="H155" s="211"/>
      <c r="I155" s="116"/>
      <c r="J155" s="144"/>
      <c r="K155" s="116"/>
      <c r="L155" s="116"/>
      <c r="M155" s="116"/>
      <c r="N155" s="116"/>
      <c r="O155" s="116"/>
      <c r="P155" s="116"/>
      <c r="Q155" s="116"/>
    </row>
    <row r="156" spans="1:17" ht="21" customHeight="1">
      <c r="A156" s="143"/>
      <c r="B156" s="144"/>
      <c r="C156" s="144"/>
      <c r="D156" s="144"/>
      <c r="E156" s="116"/>
      <c r="F156" s="144"/>
      <c r="G156" s="144"/>
      <c r="H156" s="211"/>
      <c r="I156" s="116"/>
      <c r="J156" s="144"/>
      <c r="K156" s="116"/>
      <c r="L156" s="116"/>
      <c r="M156" s="116"/>
      <c r="N156" s="116"/>
      <c r="O156" s="116"/>
      <c r="P156" s="116"/>
      <c r="Q156" s="116"/>
    </row>
    <row r="157" spans="1:17" ht="21" customHeight="1">
      <c r="A157" s="143"/>
      <c r="B157" s="144"/>
      <c r="C157" s="144"/>
      <c r="D157" s="144"/>
      <c r="E157" s="116"/>
      <c r="F157" s="144"/>
      <c r="G157" s="144"/>
      <c r="H157" s="211"/>
      <c r="I157" s="116"/>
      <c r="J157" s="144"/>
      <c r="K157" s="116"/>
      <c r="L157" s="116"/>
      <c r="M157" s="116"/>
      <c r="N157" s="116"/>
      <c r="O157" s="116"/>
      <c r="P157" s="116"/>
      <c r="Q157" s="116"/>
    </row>
    <row r="158" spans="1:17" ht="21" customHeight="1">
      <c r="A158" s="143"/>
      <c r="B158" s="144"/>
      <c r="C158" s="144"/>
      <c r="D158" s="144"/>
      <c r="E158" s="116"/>
      <c r="F158" s="144"/>
      <c r="G158" s="144"/>
      <c r="H158" s="211"/>
      <c r="I158" s="116"/>
      <c r="J158" s="144"/>
      <c r="K158" s="116"/>
      <c r="L158" s="116"/>
      <c r="M158" s="116"/>
      <c r="N158" s="116"/>
      <c r="O158" s="116"/>
      <c r="P158" s="116"/>
      <c r="Q158" s="116"/>
    </row>
    <row r="159" spans="1:17" ht="21" customHeight="1">
      <c r="A159" s="143"/>
      <c r="B159" s="144"/>
      <c r="C159" s="144"/>
      <c r="D159" s="144"/>
      <c r="E159" s="116"/>
      <c r="F159" s="144"/>
      <c r="G159" s="144"/>
      <c r="H159" s="211"/>
      <c r="I159" s="116"/>
      <c r="J159" s="144"/>
      <c r="K159" s="116"/>
      <c r="L159" s="116"/>
      <c r="M159" s="116"/>
      <c r="N159" s="116"/>
      <c r="O159" s="116"/>
      <c r="P159" s="116"/>
      <c r="Q159" s="116"/>
    </row>
    <row r="160" spans="1:17" ht="21" customHeight="1">
      <c r="A160" s="143"/>
      <c r="B160" s="144"/>
      <c r="C160" s="144"/>
      <c r="D160" s="144"/>
      <c r="E160" s="116"/>
      <c r="F160" s="144"/>
      <c r="G160" s="144"/>
      <c r="H160" s="211"/>
      <c r="I160" s="116"/>
      <c r="J160" s="144"/>
      <c r="K160" s="116"/>
      <c r="L160" s="116"/>
      <c r="M160" s="116"/>
      <c r="N160" s="116"/>
      <c r="O160" s="116"/>
      <c r="P160" s="116"/>
      <c r="Q160" s="116"/>
    </row>
    <row r="161" spans="1:17" ht="21" customHeight="1">
      <c r="A161" s="143"/>
      <c r="B161" s="144"/>
      <c r="C161" s="144"/>
      <c r="D161" s="144"/>
      <c r="E161" s="116"/>
      <c r="F161" s="144"/>
      <c r="G161" s="144"/>
      <c r="H161" s="211"/>
      <c r="I161" s="116"/>
      <c r="J161" s="144"/>
      <c r="K161" s="116"/>
      <c r="L161" s="116"/>
      <c r="M161" s="116"/>
      <c r="N161" s="116"/>
      <c r="O161" s="116"/>
      <c r="P161" s="116"/>
      <c r="Q161" s="116"/>
    </row>
    <row r="162" spans="1:17" ht="21" customHeight="1">
      <c r="A162" s="143"/>
      <c r="B162" s="144"/>
      <c r="C162" s="144"/>
      <c r="D162" s="144"/>
      <c r="E162" s="116"/>
      <c r="F162" s="144"/>
      <c r="G162" s="144"/>
      <c r="H162" s="211"/>
      <c r="I162" s="116"/>
      <c r="J162" s="144"/>
      <c r="K162" s="116"/>
      <c r="L162" s="116"/>
      <c r="M162" s="116"/>
      <c r="N162" s="116"/>
      <c r="O162" s="116"/>
      <c r="P162" s="116"/>
      <c r="Q162" s="116"/>
    </row>
    <row r="163" spans="1:17" ht="21" customHeight="1">
      <c r="A163" s="143"/>
      <c r="B163" s="144"/>
      <c r="C163" s="144"/>
      <c r="D163" s="144"/>
      <c r="E163" s="116"/>
      <c r="F163" s="144"/>
      <c r="G163" s="144"/>
      <c r="H163" s="211"/>
      <c r="I163" s="116"/>
      <c r="J163" s="144"/>
      <c r="K163" s="116"/>
      <c r="L163" s="116"/>
      <c r="M163" s="116"/>
      <c r="N163" s="116"/>
      <c r="O163" s="116"/>
      <c r="P163" s="116"/>
      <c r="Q163" s="116"/>
    </row>
    <row r="164" spans="1:17" ht="21" customHeight="1">
      <c r="A164" s="143"/>
      <c r="B164" s="144"/>
      <c r="C164" s="144"/>
      <c r="D164" s="144"/>
      <c r="E164" s="116"/>
      <c r="F164" s="144"/>
      <c r="G164" s="144"/>
      <c r="H164" s="211"/>
      <c r="I164" s="116"/>
      <c r="J164" s="144"/>
      <c r="K164" s="116"/>
      <c r="L164" s="116"/>
      <c r="M164" s="116"/>
      <c r="N164" s="116"/>
      <c r="O164" s="116"/>
      <c r="P164" s="116"/>
      <c r="Q164" s="116"/>
    </row>
    <row r="165" spans="1:17" ht="21" customHeight="1">
      <c r="A165" s="143"/>
      <c r="B165" s="144"/>
      <c r="C165" s="144"/>
      <c r="D165" s="144"/>
      <c r="E165" s="116"/>
      <c r="F165" s="144"/>
      <c r="G165" s="144"/>
      <c r="H165" s="211"/>
      <c r="I165" s="116"/>
      <c r="J165" s="144"/>
      <c r="K165" s="116"/>
      <c r="L165" s="116"/>
      <c r="M165" s="116"/>
      <c r="N165" s="116"/>
      <c r="O165" s="116"/>
      <c r="P165" s="116"/>
      <c r="Q165" s="116"/>
    </row>
    <row r="166" spans="1:17" ht="21" customHeight="1">
      <c r="A166" s="143"/>
      <c r="B166" s="144"/>
      <c r="C166" s="144"/>
      <c r="D166" s="144"/>
      <c r="E166" s="116"/>
      <c r="F166" s="144"/>
      <c r="G166" s="144"/>
      <c r="H166" s="211"/>
      <c r="I166" s="116"/>
      <c r="J166" s="144"/>
      <c r="K166" s="116"/>
      <c r="L166" s="116"/>
      <c r="M166" s="116"/>
      <c r="N166" s="116"/>
      <c r="O166" s="116"/>
      <c r="P166" s="116"/>
      <c r="Q166" s="116"/>
    </row>
    <row r="167" spans="1:17" ht="21" customHeight="1">
      <c r="A167" s="143"/>
      <c r="B167" s="144"/>
      <c r="C167" s="144"/>
      <c r="D167" s="144"/>
      <c r="E167" s="116"/>
      <c r="F167" s="144"/>
      <c r="G167" s="144"/>
      <c r="H167" s="211"/>
      <c r="I167" s="116"/>
      <c r="J167" s="144"/>
      <c r="K167" s="116"/>
      <c r="L167" s="116"/>
      <c r="M167" s="116"/>
      <c r="N167" s="116"/>
      <c r="O167" s="116"/>
      <c r="P167" s="116"/>
      <c r="Q167" s="116"/>
    </row>
    <row r="168" spans="1:17" ht="21" customHeight="1">
      <c r="A168" s="143"/>
      <c r="B168" s="144"/>
      <c r="C168" s="144"/>
      <c r="D168" s="144"/>
      <c r="E168" s="116"/>
      <c r="F168" s="144"/>
      <c r="G168" s="144"/>
      <c r="H168" s="211"/>
      <c r="I168" s="116"/>
      <c r="J168" s="144"/>
      <c r="K168" s="116"/>
      <c r="L168" s="116"/>
      <c r="M168" s="116"/>
      <c r="N168" s="116"/>
      <c r="O168" s="116"/>
      <c r="P168" s="116"/>
      <c r="Q168" s="116"/>
    </row>
    <row r="169" spans="1:17" ht="21" customHeight="1">
      <c r="A169" s="143"/>
      <c r="B169" s="144"/>
      <c r="C169" s="144"/>
      <c r="D169" s="144"/>
      <c r="E169" s="116"/>
      <c r="F169" s="144"/>
      <c r="G169" s="144"/>
      <c r="H169" s="211"/>
      <c r="I169" s="116"/>
      <c r="J169" s="144"/>
      <c r="K169" s="116"/>
      <c r="L169" s="116"/>
      <c r="M169" s="116"/>
      <c r="N169" s="116"/>
      <c r="O169" s="116"/>
      <c r="P169" s="116"/>
      <c r="Q169" s="116"/>
    </row>
    <row r="170" spans="1:17" ht="21" customHeight="1">
      <c r="A170" s="143"/>
      <c r="B170" s="144"/>
      <c r="C170" s="144"/>
      <c r="D170" s="144"/>
      <c r="E170" s="116"/>
      <c r="F170" s="144"/>
      <c r="G170" s="144"/>
      <c r="H170" s="211"/>
      <c r="I170" s="116"/>
      <c r="J170" s="144"/>
      <c r="K170" s="116"/>
      <c r="L170" s="116"/>
      <c r="M170" s="116"/>
      <c r="N170" s="116"/>
      <c r="O170" s="116"/>
      <c r="P170" s="116"/>
      <c r="Q170" s="116"/>
    </row>
    <row r="171" spans="1:17" ht="21" customHeight="1">
      <c r="A171" s="143"/>
      <c r="B171" s="144"/>
      <c r="C171" s="144"/>
      <c r="D171" s="144"/>
      <c r="E171" s="116"/>
      <c r="F171" s="144"/>
      <c r="G171" s="144"/>
      <c r="H171" s="211"/>
      <c r="I171" s="116"/>
      <c r="J171" s="144"/>
      <c r="K171" s="116"/>
      <c r="L171" s="116"/>
      <c r="M171" s="116"/>
      <c r="N171" s="116"/>
      <c r="O171" s="116"/>
      <c r="P171" s="116"/>
      <c r="Q171" s="116"/>
    </row>
    <row r="172" spans="1:17" ht="21" customHeight="1">
      <c r="A172" s="143"/>
      <c r="B172" s="144"/>
      <c r="C172" s="144"/>
      <c r="D172" s="144"/>
      <c r="E172" s="116"/>
      <c r="F172" s="144"/>
      <c r="G172" s="144"/>
      <c r="H172" s="211"/>
      <c r="I172" s="116"/>
      <c r="J172" s="144"/>
      <c r="K172" s="116"/>
      <c r="L172" s="116"/>
      <c r="M172" s="116"/>
      <c r="N172" s="116"/>
      <c r="O172" s="116"/>
      <c r="P172" s="116"/>
      <c r="Q172" s="116"/>
    </row>
    <row r="173" spans="1:17" ht="21" customHeight="1">
      <c r="A173" s="143"/>
      <c r="B173" s="144"/>
      <c r="C173" s="144"/>
      <c r="D173" s="144"/>
      <c r="E173" s="116"/>
      <c r="F173" s="144"/>
      <c r="G173" s="144"/>
      <c r="H173" s="211"/>
      <c r="I173" s="116"/>
      <c r="J173" s="144"/>
      <c r="K173" s="116"/>
      <c r="L173" s="116"/>
      <c r="M173" s="116"/>
      <c r="N173" s="116"/>
      <c r="O173" s="116"/>
      <c r="P173" s="116"/>
      <c r="Q173" s="116"/>
    </row>
    <row r="174" spans="1:17" ht="21" customHeight="1">
      <c r="A174" s="143"/>
      <c r="B174" s="144"/>
      <c r="C174" s="144"/>
      <c r="D174" s="144"/>
      <c r="E174" s="116"/>
      <c r="F174" s="144"/>
      <c r="G174" s="144"/>
      <c r="H174" s="211"/>
      <c r="I174" s="116"/>
      <c r="J174" s="144"/>
      <c r="K174" s="116"/>
      <c r="L174" s="116"/>
      <c r="M174" s="116"/>
      <c r="N174" s="116"/>
      <c r="O174" s="116"/>
      <c r="P174" s="116"/>
      <c r="Q174" s="116"/>
    </row>
    <row r="175" spans="1:17" ht="21" customHeight="1">
      <c r="A175" s="143"/>
      <c r="B175" s="144"/>
      <c r="C175" s="144"/>
      <c r="D175" s="144"/>
      <c r="E175" s="116"/>
      <c r="F175" s="144"/>
      <c r="G175" s="144"/>
      <c r="H175" s="211"/>
      <c r="I175" s="116"/>
      <c r="J175" s="144"/>
      <c r="K175" s="116"/>
      <c r="L175" s="116"/>
      <c r="M175" s="116"/>
      <c r="N175" s="116"/>
      <c r="O175" s="116"/>
      <c r="P175" s="116"/>
      <c r="Q175" s="116"/>
    </row>
    <row r="176" spans="1:17" ht="21" customHeight="1">
      <c r="A176" s="143"/>
      <c r="B176" s="144"/>
      <c r="C176" s="144"/>
      <c r="D176" s="144"/>
      <c r="E176" s="116"/>
      <c r="F176" s="144"/>
      <c r="G176" s="144"/>
      <c r="H176" s="211"/>
      <c r="I176" s="116"/>
      <c r="J176" s="144"/>
      <c r="K176" s="116"/>
      <c r="L176" s="116"/>
      <c r="M176" s="116"/>
      <c r="N176" s="116"/>
      <c r="O176" s="116"/>
      <c r="P176" s="116"/>
      <c r="Q176" s="116"/>
    </row>
    <row r="177" spans="1:17" ht="21" customHeight="1">
      <c r="A177" s="143"/>
      <c r="B177" s="144"/>
      <c r="C177" s="144"/>
      <c r="D177" s="144"/>
      <c r="E177" s="116"/>
      <c r="F177" s="144"/>
      <c r="G177" s="144"/>
      <c r="H177" s="211"/>
      <c r="I177" s="116"/>
      <c r="J177" s="144"/>
      <c r="K177" s="116"/>
      <c r="L177" s="116"/>
      <c r="M177" s="116"/>
      <c r="N177" s="116"/>
      <c r="O177" s="116"/>
      <c r="P177" s="116"/>
      <c r="Q177" s="116"/>
    </row>
    <row r="178" spans="1:17" ht="21" customHeight="1">
      <c r="A178" s="143"/>
      <c r="B178" s="144"/>
      <c r="C178" s="144"/>
      <c r="D178" s="144"/>
      <c r="E178" s="116"/>
      <c r="F178" s="144"/>
      <c r="G178" s="144"/>
      <c r="H178" s="211"/>
      <c r="I178" s="116"/>
      <c r="J178" s="144"/>
      <c r="K178" s="116"/>
      <c r="L178" s="116"/>
      <c r="M178" s="116"/>
      <c r="N178" s="116"/>
      <c r="O178" s="116"/>
      <c r="P178" s="116"/>
      <c r="Q178" s="116"/>
    </row>
    <row r="179" spans="1:17" ht="21" customHeight="1">
      <c r="A179" s="143"/>
      <c r="B179" s="144"/>
      <c r="C179" s="144"/>
      <c r="D179" s="144"/>
      <c r="E179" s="116"/>
      <c r="F179" s="144"/>
      <c r="G179" s="144"/>
      <c r="H179" s="211"/>
      <c r="I179" s="116"/>
      <c r="J179" s="144"/>
      <c r="K179" s="116"/>
      <c r="L179" s="116"/>
      <c r="M179" s="116"/>
      <c r="N179" s="116"/>
      <c r="O179" s="116"/>
      <c r="P179" s="116"/>
      <c r="Q179" s="116"/>
    </row>
    <row r="180" spans="1:17" ht="21" customHeight="1">
      <c r="A180" s="143"/>
      <c r="B180" s="144"/>
      <c r="C180" s="144"/>
      <c r="D180" s="144"/>
      <c r="E180" s="116"/>
      <c r="F180" s="144"/>
      <c r="G180" s="144"/>
      <c r="H180" s="211"/>
      <c r="I180" s="116"/>
      <c r="J180" s="144"/>
      <c r="K180" s="116"/>
      <c r="L180" s="116"/>
      <c r="M180" s="116"/>
      <c r="N180" s="116"/>
      <c r="O180" s="116"/>
      <c r="P180" s="116"/>
      <c r="Q180" s="116"/>
    </row>
    <row r="181" spans="1:17" ht="21" customHeight="1">
      <c r="A181" s="143"/>
      <c r="B181" s="144"/>
      <c r="C181" s="144"/>
      <c r="D181" s="144"/>
      <c r="E181" s="116"/>
      <c r="F181" s="144"/>
      <c r="G181" s="144"/>
      <c r="H181" s="211"/>
      <c r="I181" s="116"/>
      <c r="J181" s="144"/>
      <c r="K181" s="116"/>
      <c r="L181" s="116"/>
      <c r="M181" s="116"/>
      <c r="N181" s="116"/>
      <c r="O181" s="116"/>
      <c r="P181" s="116"/>
      <c r="Q181" s="116"/>
    </row>
    <row r="182" spans="1:17" ht="21" customHeight="1">
      <c r="A182" s="143"/>
      <c r="B182" s="144"/>
      <c r="C182" s="144"/>
      <c r="D182" s="144"/>
      <c r="E182" s="116"/>
      <c r="F182" s="144"/>
      <c r="G182" s="144"/>
      <c r="H182" s="211"/>
      <c r="I182" s="116"/>
      <c r="J182" s="144"/>
      <c r="K182" s="116"/>
      <c r="L182" s="116"/>
      <c r="M182" s="116"/>
      <c r="N182" s="116"/>
      <c r="O182" s="116"/>
      <c r="P182" s="116"/>
      <c r="Q182" s="116"/>
    </row>
    <row r="183" spans="1:17" ht="21" customHeight="1">
      <c r="A183" s="143"/>
      <c r="B183" s="144"/>
      <c r="C183" s="144"/>
      <c r="D183" s="144"/>
      <c r="E183" s="116"/>
      <c r="F183" s="144"/>
      <c r="G183" s="144"/>
      <c r="H183" s="211"/>
      <c r="I183" s="116"/>
      <c r="J183" s="144"/>
      <c r="K183" s="116"/>
      <c r="L183" s="116"/>
      <c r="M183" s="116"/>
      <c r="N183" s="116"/>
      <c r="O183" s="116"/>
      <c r="P183" s="116"/>
      <c r="Q183" s="116"/>
    </row>
    <row r="184" spans="1:17" ht="21" customHeight="1">
      <c r="A184" s="143"/>
      <c r="B184" s="144"/>
      <c r="C184" s="144"/>
      <c r="D184" s="144"/>
      <c r="E184" s="116"/>
      <c r="F184" s="144"/>
      <c r="G184" s="144"/>
      <c r="H184" s="211"/>
      <c r="I184" s="116"/>
      <c r="J184" s="144"/>
      <c r="K184" s="116"/>
      <c r="L184" s="116"/>
      <c r="M184" s="116"/>
      <c r="N184" s="116"/>
      <c r="O184" s="116"/>
      <c r="P184" s="116"/>
      <c r="Q184" s="116"/>
    </row>
    <row r="185" spans="1:17" ht="21" customHeight="1">
      <c r="A185" s="143"/>
      <c r="B185" s="144"/>
      <c r="C185" s="144"/>
      <c r="D185" s="144"/>
      <c r="E185" s="116"/>
      <c r="F185" s="144"/>
      <c r="G185" s="144"/>
      <c r="H185" s="211"/>
      <c r="I185" s="116"/>
      <c r="J185" s="144"/>
      <c r="K185" s="116"/>
      <c r="L185" s="116"/>
      <c r="M185" s="116"/>
      <c r="N185" s="116"/>
      <c r="O185" s="116"/>
      <c r="P185" s="116"/>
      <c r="Q185" s="116"/>
    </row>
    <row r="186" spans="1:17" ht="21" customHeight="1">
      <c r="A186" s="143"/>
      <c r="B186" s="144"/>
      <c r="C186" s="144"/>
      <c r="D186" s="144"/>
      <c r="E186" s="116"/>
      <c r="F186" s="144"/>
      <c r="G186" s="144"/>
      <c r="H186" s="211"/>
      <c r="I186" s="116"/>
      <c r="J186" s="144"/>
      <c r="K186" s="116"/>
      <c r="L186" s="116"/>
      <c r="M186" s="116"/>
      <c r="N186" s="116"/>
      <c r="O186" s="116"/>
      <c r="P186" s="116"/>
      <c r="Q186" s="116"/>
    </row>
    <row r="187" spans="1:17" ht="21" customHeight="1">
      <c r="A187" s="143"/>
      <c r="B187" s="144"/>
      <c r="C187" s="144"/>
      <c r="D187" s="144"/>
      <c r="E187" s="116"/>
      <c r="F187" s="144"/>
      <c r="G187" s="144"/>
      <c r="H187" s="211"/>
      <c r="I187" s="116"/>
      <c r="J187" s="144"/>
      <c r="K187" s="116"/>
      <c r="L187" s="116"/>
      <c r="M187" s="116"/>
      <c r="N187" s="116"/>
      <c r="O187" s="116"/>
      <c r="P187" s="116"/>
      <c r="Q187" s="116"/>
    </row>
    <row r="188" spans="1:17" ht="21" customHeight="1">
      <c r="A188" s="143"/>
      <c r="B188" s="144"/>
      <c r="C188" s="144"/>
      <c r="D188" s="144"/>
      <c r="E188" s="116"/>
      <c r="F188" s="144"/>
      <c r="G188" s="144"/>
      <c r="H188" s="211"/>
      <c r="I188" s="116"/>
      <c r="J188" s="144"/>
      <c r="K188" s="116"/>
      <c r="L188" s="116"/>
      <c r="M188" s="116"/>
      <c r="N188" s="116"/>
      <c r="O188" s="116"/>
      <c r="P188" s="116"/>
      <c r="Q188" s="116"/>
    </row>
    <row r="189" spans="1:17" ht="21" customHeight="1">
      <c r="A189" s="143"/>
      <c r="B189" s="144"/>
      <c r="C189" s="144"/>
      <c r="D189" s="144"/>
      <c r="E189" s="116"/>
      <c r="F189" s="144"/>
      <c r="G189" s="144"/>
      <c r="H189" s="211"/>
      <c r="I189" s="116"/>
      <c r="J189" s="144"/>
      <c r="K189" s="116"/>
      <c r="L189" s="116"/>
      <c r="M189" s="116"/>
      <c r="N189" s="116"/>
      <c r="O189" s="116"/>
      <c r="P189" s="116"/>
      <c r="Q189" s="116"/>
    </row>
    <row r="190" spans="1:17" ht="21" customHeight="1">
      <c r="A190" s="143"/>
      <c r="B190" s="144"/>
      <c r="C190" s="144"/>
      <c r="D190" s="144"/>
      <c r="E190" s="116"/>
      <c r="F190" s="144"/>
      <c r="G190" s="144"/>
      <c r="H190" s="211"/>
      <c r="I190" s="116"/>
      <c r="J190" s="144"/>
      <c r="K190" s="116"/>
      <c r="L190" s="116"/>
      <c r="M190" s="116"/>
      <c r="N190" s="116"/>
      <c r="O190" s="116"/>
      <c r="P190" s="116"/>
      <c r="Q190" s="116"/>
    </row>
    <row r="191" spans="1:17" ht="21" customHeight="1">
      <c r="A191" s="143"/>
      <c r="B191" s="144"/>
      <c r="C191" s="144"/>
      <c r="D191" s="144"/>
      <c r="E191" s="116"/>
      <c r="F191" s="144"/>
      <c r="G191" s="144"/>
      <c r="H191" s="211"/>
      <c r="I191" s="116"/>
      <c r="J191" s="144"/>
      <c r="K191" s="116"/>
      <c r="L191" s="116"/>
      <c r="M191" s="116"/>
      <c r="N191" s="116"/>
      <c r="O191" s="116"/>
      <c r="P191" s="116"/>
      <c r="Q191" s="116"/>
    </row>
    <row r="192" spans="1:17" ht="21" customHeight="1">
      <c r="A192" s="143"/>
      <c r="B192" s="144"/>
      <c r="C192" s="144"/>
      <c r="D192" s="144"/>
      <c r="E192" s="116"/>
      <c r="F192" s="144"/>
      <c r="G192" s="144"/>
      <c r="H192" s="211"/>
      <c r="I192" s="116"/>
      <c r="J192" s="144"/>
      <c r="K192" s="116"/>
      <c r="L192" s="116"/>
      <c r="M192" s="116"/>
      <c r="N192" s="116"/>
      <c r="O192" s="116"/>
      <c r="P192" s="116"/>
      <c r="Q192" s="116"/>
    </row>
    <row r="193" spans="1:17" ht="21" customHeight="1">
      <c r="A193" s="143"/>
      <c r="B193" s="144"/>
      <c r="C193" s="144"/>
      <c r="D193" s="144"/>
      <c r="E193" s="116"/>
      <c r="F193" s="144"/>
      <c r="G193" s="144"/>
      <c r="H193" s="211"/>
      <c r="I193" s="116"/>
      <c r="J193" s="144"/>
      <c r="K193" s="116"/>
      <c r="L193" s="116"/>
      <c r="M193" s="116"/>
      <c r="N193" s="116"/>
      <c r="O193" s="116"/>
      <c r="P193" s="116"/>
      <c r="Q193" s="116"/>
    </row>
    <row r="194" spans="1:17" ht="21" customHeight="1">
      <c r="A194" s="143"/>
      <c r="B194" s="144"/>
      <c r="C194" s="144"/>
      <c r="D194" s="144"/>
      <c r="E194" s="116"/>
      <c r="F194" s="144"/>
      <c r="G194" s="144"/>
      <c r="H194" s="211"/>
      <c r="I194" s="116"/>
      <c r="J194" s="144"/>
      <c r="K194" s="116"/>
      <c r="L194" s="116"/>
      <c r="M194" s="116"/>
      <c r="N194" s="116"/>
      <c r="O194" s="116"/>
      <c r="P194" s="116"/>
      <c r="Q194" s="116"/>
    </row>
    <row r="195" spans="1:17" ht="21" customHeight="1">
      <c r="A195" s="143"/>
      <c r="B195" s="144"/>
      <c r="C195" s="144"/>
      <c r="D195" s="144"/>
      <c r="E195" s="116"/>
      <c r="F195" s="144"/>
      <c r="G195" s="144"/>
      <c r="H195" s="211"/>
      <c r="I195" s="116"/>
      <c r="J195" s="144"/>
      <c r="K195" s="116"/>
      <c r="L195" s="116"/>
      <c r="M195" s="116"/>
      <c r="N195" s="116"/>
      <c r="O195" s="116"/>
      <c r="P195" s="116"/>
      <c r="Q195" s="116"/>
    </row>
    <row r="196" spans="1:17" ht="21" customHeight="1">
      <c r="A196" s="143"/>
      <c r="B196" s="144"/>
      <c r="C196" s="144"/>
      <c r="D196" s="144"/>
      <c r="E196" s="116"/>
      <c r="F196" s="144"/>
      <c r="G196" s="144"/>
      <c r="H196" s="211"/>
      <c r="I196" s="116"/>
      <c r="J196" s="144"/>
      <c r="K196" s="116"/>
      <c r="L196" s="116"/>
      <c r="M196" s="116"/>
      <c r="N196" s="116"/>
      <c r="O196" s="116"/>
      <c r="P196" s="116"/>
      <c r="Q196" s="116"/>
    </row>
    <row r="197" spans="1:17" ht="21" customHeight="1">
      <c r="A197" s="143"/>
      <c r="B197" s="144"/>
      <c r="C197" s="144"/>
      <c r="D197" s="144"/>
      <c r="E197" s="116"/>
      <c r="F197" s="144"/>
      <c r="G197" s="144"/>
      <c r="H197" s="211"/>
      <c r="I197" s="116"/>
      <c r="J197" s="144"/>
      <c r="K197" s="116"/>
      <c r="L197" s="116"/>
      <c r="M197" s="116"/>
      <c r="N197" s="116"/>
      <c r="O197" s="116"/>
      <c r="P197" s="116"/>
      <c r="Q197" s="116"/>
    </row>
    <row r="198" spans="1:17" ht="21" customHeight="1">
      <c r="A198" s="143"/>
      <c r="B198" s="144"/>
      <c r="C198" s="144"/>
      <c r="D198" s="144"/>
      <c r="E198" s="116"/>
      <c r="F198" s="144"/>
      <c r="G198" s="144"/>
      <c r="H198" s="211"/>
      <c r="I198" s="116"/>
      <c r="J198" s="144"/>
      <c r="K198" s="116"/>
      <c r="L198" s="116"/>
      <c r="M198" s="116"/>
      <c r="N198" s="116"/>
      <c r="O198" s="116"/>
      <c r="P198" s="116"/>
      <c r="Q198" s="116"/>
    </row>
    <row r="199" spans="1:17" ht="21" customHeight="1">
      <c r="A199" s="143"/>
      <c r="B199" s="144"/>
      <c r="C199" s="144"/>
      <c r="D199" s="144"/>
      <c r="E199" s="116"/>
      <c r="F199" s="144"/>
      <c r="G199" s="144"/>
      <c r="H199" s="211"/>
      <c r="I199" s="116"/>
      <c r="J199" s="144"/>
      <c r="K199" s="116"/>
      <c r="L199" s="116"/>
      <c r="M199" s="116"/>
      <c r="N199" s="116"/>
      <c r="O199" s="116"/>
      <c r="P199" s="116"/>
      <c r="Q199" s="116"/>
    </row>
    <row r="200" spans="1:17" ht="21" customHeight="1">
      <c r="A200" s="143"/>
      <c r="B200" s="144"/>
      <c r="C200" s="144"/>
      <c r="D200" s="144"/>
      <c r="E200" s="116"/>
      <c r="F200" s="144"/>
      <c r="G200" s="144"/>
      <c r="H200" s="211"/>
      <c r="I200" s="116"/>
      <c r="J200" s="144"/>
      <c r="K200" s="116"/>
      <c r="L200" s="116"/>
      <c r="M200" s="116"/>
      <c r="N200" s="116"/>
      <c r="O200" s="116"/>
      <c r="P200" s="116"/>
      <c r="Q200" s="116"/>
    </row>
    <row r="201" spans="1:17" ht="21" customHeight="1">
      <c r="A201" s="143"/>
      <c r="B201" s="144"/>
      <c r="C201" s="144"/>
      <c r="D201" s="144"/>
      <c r="E201" s="116"/>
      <c r="F201" s="144"/>
      <c r="G201" s="144"/>
      <c r="H201" s="211"/>
      <c r="I201" s="116"/>
      <c r="J201" s="144"/>
      <c r="K201" s="116"/>
      <c r="L201" s="116"/>
      <c r="M201" s="116"/>
      <c r="N201" s="116"/>
      <c r="O201" s="116"/>
      <c r="P201" s="116"/>
      <c r="Q201" s="116"/>
    </row>
    <row r="202" spans="1:17" ht="21" customHeight="1">
      <c r="A202" s="143"/>
      <c r="B202" s="144"/>
      <c r="C202" s="144"/>
      <c r="D202" s="144"/>
      <c r="E202" s="116"/>
      <c r="F202" s="144"/>
      <c r="G202" s="144"/>
      <c r="H202" s="211"/>
      <c r="I202" s="116"/>
      <c r="J202" s="144"/>
      <c r="K202" s="116"/>
      <c r="L202" s="116"/>
      <c r="M202" s="116"/>
      <c r="N202" s="116"/>
      <c r="O202" s="116"/>
      <c r="P202" s="116"/>
      <c r="Q202" s="116"/>
    </row>
    <row r="203" spans="1:17" ht="21" customHeight="1">
      <c r="A203" s="143"/>
      <c r="B203" s="144"/>
      <c r="C203" s="144"/>
      <c r="D203" s="144"/>
      <c r="E203" s="116"/>
      <c r="F203" s="144"/>
      <c r="G203" s="144"/>
      <c r="H203" s="211"/>
      <c r="I203" s="116"/>
      <c r="J203" s="144"/>
      <c r="K203" s="116"/>
      <c r="L203" s="116"/>
      <c r="M203" s="116"/>
      <c r="N203" s="116"/>
      <c r="O203" s="116"/>
      <c r="P203" s="116"/>
      <c r="Q203" s="116"/>
    </row>
    <row r="204" spans="1:17" ht="21" customHeight="1">
      <c r="A204" s="143"/>
      <c r="B204" s="144"/>
      <c r="C204" s="144"/>
      <c r="D204" s="144"/>
      <c r="E204" s="116"/>
      <c r="F204" s="144"/>
      <c r="G204" s="144"/>
      <c r="H204" s="211"/>
      <c r="I204" s="116"/>
      <c r="J204" s="144"/>
      <c r="K204" s="116"/>
      <c r="L204" s="116"/>
      <c r="M204" s="116"/>
      <c r="N204" s="116"/>
      <c r="O204" s="116"/>
      <c r="P204" s="116"/>
      <c r="Q204" s="116"/>
    </row>
    <row r="205" spans="1:17" ht="21" customHeight="1">
      <c r="A205" s="143"/>
      <c r="B205" s="144"/>
      <c r="C205" s="144"/>
      <c r="D205" s="144"/>
      <c r="E205" s="116"/>
      <c r="F205" s="144"/>
      <c r="G205" s="144"/>
      <c r="H205" s="211"/>
      <c r="I205" s="116"/>
      <c r="J205" s="144"/>
      <c r="K205" s="116"/>
      <c r="L205" s="116"/>
      <c r="M205" s="116"/>
      <c r="N205" s="116"/>
      <c r="O205" s="116"/>
      <c r="P205" s="116"/>
      <c r="Q205" s="116"/>
    </row>
    <row r="206" spans="1:17" ht="21" customHeight="1">
      <c r="A206" s="143"/>
      <c r="B206" s="144"/>
      <c r="C206" s="144"/>
      <c r="D206" s="144"/>
      <c r="E206" s="116"/>
      <c r="F206" s="144"/>
      <c r="G206" s="144"/>
      <c r="H206" s="211"/>
      <c r="I206" s="116"/>
      <c r="J206" s="144"/>
      <c r="K206" s="116"/>
      <c r="L206" s="116"/>
      <c r="M206" s="116"/>
      <c r="N206" s="116"/>
      <c r="O206" s="116"/>
      <c r="P206" s="116"/>
      <c r="Q206" s="116"/>
    </row>
  </sheetData>
  <pageMargins left="0.7" right="0.7" top="0.75" bottom="0.75" header="0.3" footer="0.3"/>
  <pageSetup paperSize="9" scale="40" fitToHeight="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D745C-530C-BE42-9848-3854C5D13E0E}">
  <sheetPr>
    <tabColor rgb="FF0D8384"/>
  </sheetPr>
  <dimension ref="A1:R88"/>
  <sheetViews>
    <sheetView zoomScale="120" zoomScaleNormal="120" workbookViewId="0">
      <pane ySplit="3" topLeftCell="A13" activePane="bottomLeft" state="frozen"/>
      <selection pane="bottomLeft" activeCell="G24" sqref="G24"/>
    </sheetView>
  </sheetViews>
  <sheetFormatPr baseColWidth="10" defaultColWidth="10.83203125" defaultRowHeight="16"/>
  <cols>
    <col min="1" max="1" width="2.1640625" customWidth="1"/>
    <col min="3" max="3" width="6.33203125" customWidth="1"/>
    <col min="4" max="4" width="7" bestFit="1" customWidth="1"/>
    <col min="5" max="5" width="7.83203125" style="258" customWidth="1"/>
    <col min="7" max="7" width="52" bestFit="1" customWidth="1"/>
    <col min="8" max="8" width="17.33203125" customWidth="1"/>
    <col min="10" max="10" width="27.33203125" customWidth="1"/>
  </cols>
  <sheetData>
    <row r="1" spans="1:18" ht="24">
      <c r="A1" s="248"/>
      <c r="B1" s="249"/>
      <c r="C1" s="250" t="s">
        <v>332</v>
      </c>
      <c r="D1" s="236"/>
      <c r="E1" s="236"/>
      <c r="F1" s="249"/>
      <c r="G1" s="249"/>
      <c r="H1" s="237"/>
      <c r="I1" s="249"/>
      <c r="J1" s="249"/>
      <c r="K1" s="249"/>
      <c r="L1" s="249"/>
      <c r="M1" s="249"/>
      <c r="N1" s="249"/>
      <c r="O1" s="249"/>
      <c r="P1" s="249"/>
      <c r="Q1" s="249"/>
      <c r="R1" s="249"/>
    </row>
    <row r="2" spans="1:18">
      <c r="A2" s="248"/>
      <c r="B2" s="238"/>
      <c r="C2" s="236"/>
      <c r="D2" s="236"/>
      <c r="E2" s="236"/>
      <c r="F2" s="238"/>
      <c r="G2" s="238"/>
      <c r="H2" s="238"/>
      <c r="I2" s="238"/>
      <c r="J2" s="238"/>
      <c r="K2" s="238"/>
      <c r="L2" s="238"/>
      <c r="M2" s="238"/>
      <c r="N2" s="239"/>
      <c r="O2" s="238"/>
      <c r="P2" s="238"/>
      <c r="Q2" s="238"/>
      <c r="R2" s="238"/>
    </row>
    <row r="3" spans="1:18" ht="34">
      <c r="A3" s="248"/>
      <c r="B3" s="241" t="s">
        <v>164</v>
      </c>
      <c r="C3" s="241" t="s">
        <v>165</v>
      </c>
      <c r="D3" s="241" t="s">
        <v>166</v>
      </c>
      <c r="E3" s="255" t="s">
        <v>167</v>
      </c>
      <c r="F3" s="242" t="s">
        <v>168</v>
      </c>
      <c r="G3" s="242" t="s">
        <v>4</v>
      </c>
      <c r="H3" s="242" t="s">
        <v>3</v>
      </c>
      <c r="I3" s="242" t="s">
        <v>169</v>
      </c>
      <c r="J3" s="242" t="s">
        <v>8</v>
      </c>
      <c r="K3" s="241"/>
      <c r="L3" s="241"/>
      <c r="M3" s="241"/>
      <c r="N3" s="242"/>
      <c r="O3" s="242"/>
      <c r="P3" s="242"/>
      <c r="Q3" s="242"/>
      <c r="R3" s="242"/>
    </row>
    <row r="4" spans="1:18" ht="24">
      <c r="A4" s="248"/>
      <c r="B4" s="251" t="s">
        <v>333</v>
      </c>
      <c r="C4" s="252"/>
      <c r="D4" s="253"/>
      <c r="E4" s="253"/>
      <c r="F4" s="254"/>
      <c r="G4" s="254"/>
      <c r="H4" s="254"/>
      <c r="I4" s="254"/>
      <c r="J4" s="254"/>
      <c r="K4" s="254"/>
      <c r="L4" s="254"/>
      <c r="M4" s="254"/>
      <c r="N4" s="254"/>
      <c r="O4" s="254"/>
      <c r="P4" s="254"/>
      <c r="Q4" s="254"/>
      <c r="R4" s="254"/>
    </row>
    <row r="5" spans="1:18">
      <c r="A5" s="248"/>
      <c r="B5" s="245"/>
      <c r="C5" s="240">
        <v>0.33333333333333331</v>
      </c>
      <c r="D5" s="240">
        <f>C5+E5</f>
        <v>0.35416666666666663</v>
      </c>
      <c r="E5" s="256">
        <v>2.0833333333333332E-2</v>
      </c>
      <c r="F5" s="244"/>
      <c r="G5" s="244"/>
      <c r="H5" s="244"/>
      <c r="I5" s="244"/>
      <c r="J5" s="244"/>
      <c r="K5" s="244"/>
      <c r="L5" s="244"/>
      <c r="M5" s="244"/>
      <c r="N5" s="244"/>
      <c r="O5" s="244"/>
      <c r="P5" s="244"/>
      <c r="Q5" s="244"/>
      <c r="R5" s="244"/>
    </row>
    <row r="6" spans="1:18">
      <c r="A6" s="248"/>
      <c r="B6" s="246"/>
      <c r="C6" s="240">
        <f t="shared" ref="C6:C9" si="0">D5</f>
        <v>0.35416666666666663</v>
      </c>
      <c r="D6" s="240">
        <f>C6+E6</f>
        <v>0.37499999999999994</v>
      </c>
      <c r="E6" s="256">
        <v>2.0833333333333332E-2</v>
      </c>
      <c r="F6" s="244"/>
      <c r="G6" s="244"/>
      <c r="H6" s="244"/>
      <c r="I6" s="244"/>
      <c r="J6" s="244"/>
      <c r="K6" s="244"/>
      <c r="L6" s="244"/>
      <c r="M6" s="244"/>
      <c r="N6" s="244"/>
      <c r="O6" s="244"/>
      <c r="P6" s="244"/>
      <c r="Q6" s="244"/>
      <c r="R6" s="244"/>
    </row>
    <row r="7" spans="1:18">
      <c r="A7" s="248"/>
      <c r="B7" s="246"/>
      <c r="C7" s="240">
        <f t="shared" si="0"/>
        <v>0.37499999999999994</v>
      </c>
      <c r="D7" s="240">
        <f>C7+E7</f>
        <v>0.41666666666666663</v>
      </c>
      <c r="E7" s="256">
        <v>4.1666666666666664E-2</v>
      </c>
      <c r="F7" s="244"/>
      <c r="G7" s="244"/>
      <c r="H7" s="244"/>
      <c r="I7" s="244"/>
      <c r="J7" s="244"/>
      <c r="K7" s="244"/>
      <c r="L7" s="244"/>
      <c r="M7" s="244"/>
      <c r="N7" s="244"/>
      <c r="O7" s="244"/>
      <c r="P7" s="244"/>
      <c r="Q7" s="244"/>
      <c r="R7" s="244"/>
    </row>
    <row r="8" spans="1:18">
      <c r="A8" s="248"/>
      <c r="B8" s="246"/>
      <c r="C8" s="243">
        <f>D7</f>
        <v>0.41666666666666663</v>
      </c>
      <c r="D8" s="240">
        <f>C8+E8</f>
        <v>0.42361111111111105</v>
      </c>
      <c r="E8" s="257">
        <v>6.9444444444444441E-3</v>
      </c>
      <c r="F8" s="244"/>
      <c r="G8" s="244"/>
      <c r="H8" s="244"/>
      <c r="I8" s="244"/>
      <c r="J8" s="244"/>
      <c r="K8" s="244"/>
      <c r="L8" s="244"/>
      <c r="M8" s="244"/>
      <c r="N8" s="244"/>
      <c r="O8" s="244"/>
      <c r="P8" s="244"/>
      <c r="Q8" s="244"/>
      <c r="R8" s="244"/>
    </row>
    <row r="9" spans="1:18">
      <c r="A9" s="248"/>
      <c r="B9" s="246"/>
      <c r="C9" s="240">
        <f t="shared" si="0"/>
        <v>0.42361111111111105</v>
      </c>
      <c r="D9" s="240">
        <f>C9+E9</f>
        <v>0.54166666666666663</v>
      </c>
      <c r="E9" s="256">
        <v>0.11805555555555557</v>
      </c>
      <c r="F9" s="244"/>
      <c r="G9" s="244"/>
      <c r="H9" s="244"/>
      <c r="I9" s="244"/>
      <c r="J9" s="244"/>
      <c r="K9" s="244"/>
      <c r="L9" s="244"/>
      <c r="M9" s="244"/>
      <c r="N9" s="244"/>
      <c r="O9" s="244"/>
      <c r="P9" s="244"/>
      <c r="Q9" s="244"/>
      <c r="R9" s="244"/>
    </row>
    <row r="10" spans="1:18">
      <c r="A10" s="248"/>
      <c r="B10" s="246"/>
      <c r="C10" s="240"/>
      <c r="D10" s="240"/>
      <c r="E10" s="256"/>
      <c r="F10" s="244"/>
      <c r="G10" s="244" t="s">
        <v>334</v>
      </c>
      <c r="H10" s="244"/>
      <c r="I10" s="244"/>
      <c r="J10" s="244"/>
      <c r="K10" s="244"/>
      <c r="L10" s="244"/>
      <c r="M10" s="244"/>
      <c r="N10" s="244"/>
      <c r="O10" s="244"/>
      <c r="P10" s="244"/>
      <c r="Q10" s="244"/>
      <c r="R10" s="244"/>
    </row>
    <row r="11" spans="1:18">
      <c r="A11" s="248"/>
      <c r="B11" s="246"/>
      <c r="C11" s="240"/>
      <c r="D11" s="240"/>
      <c r="E11" s="256"/>
      <c r="F11" s="244"/>
      <c r="G11" s="244" t="s">
        <v>259</v>
      </c>
      <c r="H11" s="244"/>
      <c r="I11" s="244"/>
      <c r="J11" s="244"/>
      <c r="K11" s="244"/>
      <c r="L11" s="244"/>
      <c r="M11" s="244"/>
      <c r="N11" s="244"/>
      <c r="O11" s="244"/>
      <c r="P11" s="244"/>
      <c r="Q11" s="244"/>
      <c r="R11" s="244"/>
    </row>
    <row r="12" spans="1:18">
      <c r="A12" s="248"/>
      <c r="B12" s="246"/>
      <c r="C12" s="240"/>
      <c r="D12" s="240"/>
      <c r="E12" s="256"/>
      <c r="F12" s="244"/>
      <c r="G12" s="244"/>
      <c r="H12" s="244"/>
      <c r="I12" s="244"/>
      <c r="J12" s="244"/>
      <c r="K12" s="244"/>
      <c r="L12" s="244"/>
      <c r="M12" s="244"/>
      <c r="N12" s="244"/>
      <c r="O12" s="244"/>
      <c r="P12" s="244"/>
      <c r="Q12" s="244"/>
      <c r="R12" s="244"/>
    </row>
    <row r="13" spans="1:18" ht="32">
      <c r="A13" s="248"/>
      <c r="B13" s="246"/>
      <c r="C13" s="240"/>
      <c r="D13" s="240"/>
      <c r="E13" s="256"/>
      <c r="F13" s="244"/>
      <c r="G13" s="244" t="s">
        <v>335</v>
      </c>
      <c r="H13" s="244">
        <v>200</v>
      </c>
      <c r="I13" s="244"/>
      <c r="J13" s="244" t="s">
        <v>336</v>
      </c>
      <c r="K13" s="244"/>
      <c r="L13" s="244"/>
      <c r="M13" s="244"/>
      <c r="N13" s="244"/>
      <c r="O13" s="244"/>
      <c r="P13" s="244"/>
      <c r="Q13" s="244"/>
      <c r="R13" s="244"/>
    </row>
    <row r="14" spans="1:18">
      <c r="A14" s="248"/>
      <c r="B14" s="246"/>
      <c r="C14" s="240"/>
      <c r="D14" s="240"/>
      <c r="E14" s="256"/>
      <c r="F14" s="244"/>
      <c r="G14" s="244" t="s">
        <v>337</v>
      </c>
      <c r="H14" s="244"/>
      <c r="I14" s="244"/>
      <c r="J14" s="244" t="s">
        <v>338</v>
      </c>
      <c r="K14" s="244"/>
      <c r="L14" s="244"/>
      <c r="M14" s="244"/>
      <c r="N14" s="244"/>
      <c r="O14" s="244"/>
      <c r="P14" s="244"/>
      <c r="Q14" s="244"/>
      <c r="R14" s="244"/>
    </row>
    <row r="15" spans="1:18">
      <c r="A15" s="248"/>
      <c r="B15" s="246"/>
      <c r="C15" s="240"/>
      <c r="D15" s="240"/>
      <c r="E15" s="256"/>
      <c r="F15" s="244"/>
      <c r="G15" s="244" t="s">
        <v>339</v>
      </c>
      <c r="H15" s="244"/>
      <c r="I15" s="244"/>
      <c r="J15" s="244" t="s">
        <v>340</v>
      </c>
      <c r="K15" s="244"/>
      <c r="L15" s="244"/>
      <c r="M15" s="244"/>
      <c r="N15" s="244"/>
      <c r="O15" s="244"/>
      <c r="P15" s="244"/>
      <c r="Q15" s="244"/>
      <c r="R15" s="244"/>
    </row>
    <row r="16" spans="1:18" ht="48">
      <c r="A16" s="248"/>
      <c r="B16" s="246"/>
      <c r="C16" s="240"/>
      <c r="D16" s="240"/>
      <c r="E16" s="256"/>
      <c r="F16" s="244"/>
      <c r="G16" s="244" t="s">
        <v>341</v>
      </c>
      <c r="H16" s="244"/>
      <c r="I16" s="244"/>
      <c r="J16" s="244" t="s">
        <v>342</v>
      </c>
      <c r="K16" s="244"/>
      <c r="L16" s="244"/>
      <c r="M16" s="244"/>
      <c r="N16" s="244"/>
      <c r="O16" s="244"/>
      <c r="P16" s="244"/>
      <c r="Q16" s="244"/>
      <c r="R16" s="244"/>
    </row>
    <row r="17" spans="1:18">
      <c r="A17" s="248"/>
      <c r="B17" s="246"/>
      <c r="C17" s="240"/>
      <c r="D17" s="240"/>
      <c r="E17" s="256"/>
      <c r="F17" s="244"/>
      <c r="G17" s="244" t="s">
        <v>335</v>
      </c>
      <c r="H17" s="244"/>
      <c r="I17" s="244"/>
      <c r="J17" s="244"/>
      <c r="K17" s="244"/>
      <c r="L17" s="244"/>
      <c r="M17" s="244"/>
      <c r="N17" s="244"/>
      <c r="O17" s="244"/>
      <c r="P17" s="244"/>
      <c r="Q17" s="244"/>
      <c r="R17" s="244"/>
    </row>
    <row r="18" spans="1:18">
      <c r="A18" s="248"/>
      <c r="B18" s="247"/>
      <c r="C18" s="240"/>
      <c r="D18" s="240"/>
      <c r="E18" s="256"/>
      <c r="F18" s="244"/>
      <c r="G18" s="244"/>
      <c r="H18" s="244"/>
      <c r="I18" s="244"/>
      <c r="J18" s="244"/>
      <c r="K18" s="244"/>
      <c r="L18" s="244"/>
      <c r="M18" s="244"/>
      <c r="N18" s="244"/>
      <c r="O18" s="244"/>
      <c r="P18" s="244"/>
      <c r="Q18" s="244"/>
      <c r="R18" s="244"/>
    </row>
    <row r="19" spans="1:18" ht="24">
      <c r="A19" s="248"/>
      <c r="B19" s="251" t="s">
        <v>343</v>
      </c>
      <c r="C19" s="252"/>
      <c r="D19" s="253"/>
      <c r="E19" s="253"/>
      <c r="F19" s="254"/>
      <c r="G19" s="254"/>
      <c r="H19" s="254"/>
      <c r="I19" s="254"/>
      <c r="J19" s="254"/>
      <c r="K19" s="254"/>
      <c r="L19" s="254"/>
      <c r="M19" s="254"/>
      <c r="N19" s="254"/>
      <c r="O19" s="254"/>
      <c r="P19" s="254"/>
      <c r="Q19" s="254"/>
      <c r="R19" s="254"/>
    </row>
    <row r="20" spans="1:18">
      <c r="A20" s="248"/>
      <c r="B20" s="246"/>
      <c r="C20" s="240">
        <v>0.33333333333333331</v>
      </c>
      <c r="D20" s="240">
        <f>C20+E20</f>
        <v>0.35416666666666663</v>
      </c>
      <c r="E20" s="256">
        <v>2.0833333333333332E-2</v>
      </c>
      <c r="F20" s="244"/>
      <c r="G20" s="244"/>
      <c r="H20" s="244"/>
      <c r="I20" s="244"/>
      <c r="J20" s="244"/>
      <c r="K20" s="244"/>
      <c r="L20" s="244"/>
      <c r="M20" s="244"/>
      <c r="N20" s="244"/>
      <c r="O20" s="244"/>
      <c r="P20" s="244"/>
      <c r="Q20" s="244"/>
      <c r="R20" s="244"/>
    </row>
    <row r="21" spans="1:18">
      <c r="A21" s="248"/>
      <c r="B21" s="246"/>
      <c r="C21" s="240">
        <f t="shared" ref="C21" si="1">D20</f>
        <v>0.35416666666666663</v>
      </c>
      <c r="D21" s="240">
        <f t="shared" ref="D21" si="2">C21+E20</f>
        <v>0.37499999999999994</v>
      </c>
      <c r="E21" s="256">
        <v>2.0833333333333332E-2</v>
      </c>
      <c r="F21" s="244"/>
      <c r="G21" s="244"/>
      <c r="H21" s="244"/>
      <c r="I21" s="244"/>
      <c r="J21" s="244"/>
      <c r="K21" s="244"/>
      <c r="L21" s="244"/>
      <c r="M21" s="244"/>
      <c r="N21" s="244"/>
      <c r="O21" s="244"/>
      <c r="P21" s="244"/>
      <c r="Q21" s="244"/>
      <c r="R21" s="244"/>
    </row>
    <row r="22" spans="1:18">
      <c r="A22" s="248"/>
      <c r="B22" s="246"/>
      <c r="C22" s="240">
        <v>0.33333333333333331</v>
      </c>
      <c r="D22" s="240">
        <v>0.5</v>
      </c>
      <c r="E22" s="256"/>
      <c r="F22" s="244"/>
      <c r="G22" s="244" t="s">
        <v>344</v>
      </c>
      <c r="H22" s="244"/>
      <c r="I22" s="244"/>
      <c r="J22" s="244"/>
      <c r="K22" s="244"/>
      <c r="L22" s="244"/>
      <c r="M22" s="244"/>
      <c r="N22" s="244"/>
      <c r="O22" s="244"/>
      <c r="P22" s="244"/>
      <c r="Q22" s="244"/>
      <c r="R22" s="244"/>
    </row>
    <row r="23" spans="1:18">
      <c r="A23" s="248"/>
      <c r="B23" s="246"/>
      <c r="C23" s="240">
        <f>D21</f>
        <v>0.37499999999999994</v>
      </c>
      <c r="D23" s="240">
        <v>0.41666666666666669</v>
      </c>
      <c r="E23" s="256">
        <v>4.1666666666666664E-2</v>
      </c>
      <c r="F23" s="244" t="s">
        <v>176</v>
      </c>
      <c r="G23" s="244"/>
      <c r="H23" s="244"/>
      <c r="I23" s="244"/>
      <c r="J23" s="244"/>
      <c r="K23" s="244"/>
      <c r="L23" s="244"/>
      <c r="M23" s="244"/>
      <c r="N23" s="244"/>
      <c r="O23" s="244"/>
      <c r="P23" s="244"/>
      <c r="Q23" s="244"/>
      <c r="R23" s="244"/>
    </row>
    <row r="24" spans="1:18">
      <c r="A24" s="248"/>
      <c r="B24" s="246"/>
      <c r="C24" s="243">
        <f>D23</f>
        <v>0.41666666666666669</v>
      </c>
      <c r="D24" s="243">
        <f>C24+E24</f>
        <v>0.4236111111111111</v>
      </c>
      <c r="E24" s="257">
        <v>6.9444444444444441E-3</v>
      </c>
      <c r="F24" s="244"/>
      <c r="G24" s="244"/>
      <c r="H24" s="244"/>
      <c r="I24" s="244"/>
      <c r="J24" s="244"/>
      <c r="K24" s="244"/>
      <c r="L24" s="244"/>
      <c r="M24" s="244"/>
      <c r="N24" s="244"/>
      <c r="O24" s="244"/>
      <c r="P24" s="244"/>
      <c r="Q24" s="244"/>
      <c r="R24" s="244"/>
    </row>
    <row r="25" spans="1:18">
      <c r="A25" s="248"/>
      <c r="B25" s="246"/>
      <c r="C25" s="240">
        <f t="shared" ref="C25" si="3">D24</f>
        <v>0.4236111111111111</v>
      </c>
      <c r="D25" s="240">
        <f>C25+E25</f>
        <v>0.54166666666666663</v>
      </c>
      <c r="E25" s="256">
        <v>0.11805555555555557</v>
      </c>
      <c r="F25" s="244"/>
      <c r="G25" s="244" t="s">
        <v>194</v>
      </c>
      <c r="H25" s="244"/>
      <c r="I25" s="244"/>
      <c r="J25" s="244"/>
      <c r="K25" s="244"/>
      <c r="L25" s="244"/>
      <c r="M25" s="244"/>
      <c r="N25" s="244"/>
      <c r="O25" s="244"/>
      <c r="P25" s="244"/>
      <c r="Q25" s="244"/>
      <c r="R25" s="244"/>
    </row>
    <row r="26" spans="1:18" ht="32">
      <c r="A26" s="248"/>
      <c r="B26" s="246"/>
      <c r="C26" s="240">
        <v>0.45833333333333331</v>
      </c>
      <c r="D26" s="240"/>
      <c r="E26" s="256"/>
      <c r="F26" s="244" t="s">
        <v>195</v>
      </c>
      <c r="G26" s="244" t="s">
        <v>196</v>
      </c>
      <c r="H26" s="244"/>
      <c r="I26" s="244"/>
      <c r="J26" s="244"/>
      <c r="K26" s="244"/>
      <c r="L26" s="244"/>
      <c r="M26" s="244"/>
      <c r="N26" s="244"/>
      <c r="O26" s="244"/>
      <c r="P26" s="244"/>
      <c r="Q26" s="244"/>
      <c r="R26" s="244"/>
    </row>
    <row r="27" spans="1:18">
      <c r="A27" s="248"/>
      <c r="B27" s="246"/>
      <c r="C27" s="240"/>
      <c r="D27" s="240"/>
      <c r="E27" s="256"/>
      <c r="F27" s="244" t="s">
        <v>176</v>
      </c>
      <c r="G27" s="244" t="s">
        <v>198</v>
      </c>
      <c r="H27" s="244"/>
      <c r="I27" s="244"/>
      <c r="J27" s="244"/>
      <c r="K27" s="244"/>
      <c r="L27" s="244"/>
      <c r="M27" s="244"/>
      <c r="N27" s="244"/>
      <c r="O27" s="244"/>
      <c r="P27" s="244"/>
      <c r="Q27" s="244"/>
      <c r="R27" s="244"/>
    </row>
    <row r="28" spans="1:18">
      <c r="A28" s="248"/>
      <c r="B28" s="246"/>
      <c r="C28" s="240"/>
      <c r="D28" s="240"/>
      <c r="E28" s="256"/>
      <c r="F28" s="244" t="s">
        <v>172</v>
      </c>
      <c r="G28" s="244" t="s">
        <v>199</v>
      </c>
      <c r="H28" s="244"/>
      <c r="I28" s="244"/>
      <c r="J28" s="244"/>
      <c r="K28" s="244"/>
      <c r="L28" s="244"/>
      <c r="M28" s="244"/>
      <c r="N28" s="244"/>
      <c r="O28" s="244"/>
      <c r="P28" s="244"/>
      <c r="Q28" s="244"/>
      <c r="R28" s="244"/>
    </row>
    <row r="29" spans="1:18">
      <c r="A29" s="248"/>
      <c r="B29" s="246"/>
      <c r="C29" s="240"/>
      <c r="D29" s="240"/>
      <c r="E29" s="256"/>
      <c r="F29" s="244"/>
      <c r="G29" s="271" t="s">
        <v>202</v>
      </c>
      <c r="H29" s="244"/>
      <c r="I29" s="244"/>
      <c r="J29" s="244"/>
      <c r="K29" s="244"/>
      <c r="L29" s="244"/>
      <c r="M29" s="244"/>
      <c r="N29" s="244"/>
      <c r="O29" s="244"/>
      <c r="P29" s="244"/>
      <c r="Q29" s="244"/>
      <c r="R29" s="244"/>
    </row>
    <row r="30" spans="1:18">
      <c r="A30" s="248"/>
      <c r="B30" s="246"/>
      <c r="C30" s="240"/>
      <c r="D30" s="240"/>
      <c r="E30" s="256"/>
      <c r="F30" s="244"/>
      <c r="G30" s="271" t="s">
        <v>345</v>
      </c>
      <c r="H30" s="244"/>
      <c r="I30" s="244"/>
      <c r="J30" s="244"/>
      <c r="K30" s="244"/>
      <c r="L30" s="244"/>
      <c r="M30" s="244"/>
      <c r="N30" s="244"/>
      <c r="O30" s="244"/>
      <c r="P30" s="244"/>
      <c r="Q30" s="244"/>
      <c r="R30" s="244"/>
    </row>
    <row r="31" spans="1:18">
      <c r="A31" s="248"/>
      <c r="B31" s="246"/>
      <c r="C31" s="240">
        <v>0.45833333333333331</v>
      </c>
      <c r="D31" s="240"/>
      <c r="E31" s="256"/>
      <c r="F31" s="244"/>
      <c r="G31" s="244" t="s">
        <v>222</v>
      </c>
      <c r="H31" s="244"/>
      <c r="I31" s="244"/>
      <c r="J31" s="244"/>
      <c r="K31" s="244"/>
      <c r="L31" s="244"/>
      <c r="M31" s="244"/>
      <c r="N31" s="244"/>
      <c r="O31" s="244"/>
      <c r="P31" s="244"/>
      <c r="Q31" s="244"/>
      <c r="R31" s="244"/>
    </row>
    <row r="32" spans="1:18">
      <c r="A32" s="248"/>
      <c r="B32" s="246"/>
      <c r="C32" s="240"/>
      <c r="D32" s="240"/>
      <c r="E32" s="256"/>
      <c r="F32" s="244"/>
      <c r="G32" s="271" t="s">
        <v>346</v>
      </c>
      <c r="H32" s="244"/>
      <c r="I32" s="244"/>
      <c r="J32" s="244"/>
      <c r="K32" s="244"/>
      <c r="L32" s="244"/>
      <c r="M32" s="244"/>
      <c r="N32" s="244"/>
      <c r="O32" s="244"/>
      <c r="P32" s="244"/>
      <c r="Q32" s="244"/>
      <c r="R32" s="244"/>
    </row>
    <row r="33" spans="1:18">
      <c r="A33" s="248"/>
      <c r="B33" s="246"/>
      <c r="C33" s="240"/>
      <c r="D33" s="240"/>
      <c r="E33" s="256"/>
      <c r="F33" s="244"/>
      <c r="G33" s="244"/>
      <c r="H33" s="244"/>
      <c r="I33" s="244"/>
      <c r="J33" s="244"/>
      <c r="K33" s="244"/>
      <c r="L33" s="244"/>
      <c r="M33" s="244"/>
      <c r="N33" s="244"/>
      <c r="O33" s="244"/>
      <c r="P33" s="244"/>
      <c r="Q33" s="244"/>
      <c r="R33" s="244"/>
    </row>
    <row r="34" spans="1:18" ht="24">
      <c r="A34" s="248"/>
      <c r="B34" s="251" t="s">
        <v>347</v>
      </c>
      <c r="C34" s="252"/>
      <c r="D34" s="253"/>
      <c r="E34" s="253"/>
      <c r="F34" s="254"/>
      <c r="G34" s="254"/>
      <c r="H34" s="254"/>
      <c r="I34" s="254"/>
      <c r="J34" s="254"/>
      <c r="K34" s="254"/>
      <c r="L34" s="254"/>
      <c r="M34" s="254"/>
      <c r="N34" s="254"/>
      <c r="O34" s="254"/>
      <c r="P34" s="254"/>
      <c r="Q34" s="254"/>
      <c r="R34" s="254"/>
    </row>
    <row r="35" spans="1:18" ht="48">
      <c r="A35" s="248"/>
      <c r="B35" s="246"/>
      <c r="C35" s="240">
        <v>0.33333333333333331</v>
      </c>
      <c r="D35" s="240">
        <f t="shared" ref="D35:D55" si="4">C35+E35</f>
        <v>0.35416666666666663</v>
      </c>
      <c r="E35" s="256">
        <v>2.0833333333333332E-2</v>
      </c>
      <c r="F35" s="244" t="s">
        <v>172</v>
      </c>
      <c r="G35" s="244" t="s">
        <v>220</v>
      </c>
      <c r="H35" s="244" t="s">
        <v>221</v>
      </c>
      <c r="I35" s="244"/>
      <c r="J35" s="244"/>
      <c r="K35" s="244"/>
      <c r="L35" s="244"/>
      <c r="M35" s="244"/>
      <c r="N35" s="244"/>
      <c r="O35" s="244"/>
      <c r="P35" s="244"/>
      <c r="Q35" s="244"/>
      <c r="R35" s="244"/>
    </row>
    <row r="36" spans="1:18">
      <c r="A36" s="248"/>
      <c r="B36" s="246"/>
      <c r="C36" s="240">
        <v>0.35416666666666669</v>
      </c>
      <c r="D36" s="240">
        <f t="shared" si="4"/>
        <v>0.375</v>
      </c>
      <c r="E36" s="256">
        <v>2.0833333333333332E-2</v>
      </c>
      <c r="F36" s="244" t="s">
        <v>176</v>
      </c>
      <c r="G36" s="244" t="s">
        <v>218</v>
      </c>
      <c r="H36" s="244" t="s">
        <v>219</v>
      </c>
      <c r="I36" s="244"/>
      <c r="J36" s="244"/>
      <c r="K36" s="244"/>
      <c r="L36" s="244"/>
      <c r="M36" s="244"/>
      <c r="N36" s="244"/>
      <c r="O36" s="244"/>
      <c r="P36" s="244"/>
      <c r="Q36" s="244"/>
      <c r="R36" s="244"/>
    </row>
    <row r="37" spans="1:18">
      <c r="A37" s="248"/>
      <c r="B37" s="246"/>
      <c r="C37" s="240">
        <v>0.33333333333333331</v>
      </c>
      <c r="D37" s="240">
        <f t="shared" si="4"/>
        <v>0.33680555555555552</v>
      </c>
      <c r="E37" s="256">
        <v>3.472222222222222E-3</v>
      </c>
      <c r="F37" s="244" t="s">
        <v>172</v>
      </c>
      <c r="G37" s="244" t="s">
        <v>224</v>
      </c>
      <c r="H37" s="244" t="s">
        <v>225</v>
      </c>
      <c r="I37" s="244"/>
      <c r="J37" s="244"/>
      <c r="K37" s="244"/>
      <c r="L37" s="244"/>
      <c r="M37" s="244"/>
      <c r="N37" s="244"/>
      <c r="O37" s="244"/>
      <c r="P37" s="244"/>
      <c r="Q37" s="244"/>
      <c r="R37" s="244"/>
    </row>
    <row r="38" spans="1:18">
      <c r="A38" s="248"/>
      <c r="B38" s="246"/>
      <c r="C38" s="240">
        <v>0.375</v>
      </c>
      <c r="D38" s="240">
        <f t="shared" si="4"/>
        <v>0.41666666666666669</v>
      </c>
      <c r="E38" s="256">
        <v>4.1666666666666664E-2</v>
      </c>
      <c r="F38" s="244"/>
      <c r="G38" s="271" t="s">
        <v>226</v>
      </c>
      <c r="H38" s="244" t="s">
        <v>219</v>
      </c>
      <c r="I38" s="244"/>
      <c r="J38" s="244"/>
      <c r="K38" s="244"/>
      <c r="L38" s="244"/>
      <c r="M38" s="244"/>
      <c r="N38" s="244"/>
      <c r="O38" s="244"/>
      <c r="P38" s="244"/>
      <c r="Q38" s="244"/>
      <c r="R38" s="244"/>
    </row>
    <row r="39" spans="1:18">
      <c r="A39" s="248"/>
      <c r="B39" s="246"/>
      <c r="C39" s="240">
        <v>0.41666666666666669</v>
      </c>
      <c r="D39" s="240">
        <f t="shared" si="4"/>
        <v>0.4236111111111111</v>
      </c>
      <c r="E39" s="256">
        <v>6.9444444444444441E-3</v>
      </c>
      <c r="F39" s="244" t="s">
        <v>172</v>
      </c>
      <c r="G39" s="244" t="s">
        <v>227</v>
      </c>
      <c r="H39" s="244" t="s">
        <v>348</v>
      </c>
      <c r="I39" s="244"/>
      <c r="J39" s="244"/>
      <c r="K39" s="244"/>
      <c r="L39" s="244"/>
      <c r="M39" s="244"/>
      <c r="N39" s="244"/>
      <c r="O39" s="244"/>
      <c r="P39" s="244"/>
      <c r="Q39" s="244"/>
      <c r="R39" s="244"/>
    </row>
    <row r="40" spans="1:18">
      <c r="A40" s="248"/>
      <c r="B40" s="246"/>
      <c r="C40" s="240"/>
      <c r="D40" s="240">
        <f t="shared" si="4"/>
        <v>0</v>
      </c>
      <c r="E40" s="256"/>
      <c r="F40" s="244"/>
      <c r="G40" s="244"/>
      <c r="H40" s="244"/>
      <c r="I40" s="244"/>
      <c r="J40" s="244"/>
      <c r="K40" s="244"/>
      <c r="L40" s="244"/>
      <c r="M40" s="244"/>
      <c r="N40" s="244"/>
      <c r="O40" s="244"/>
      <c r="P40" s="244"/>
      <c r="Q40" s="244"/>
      <c r="R40" s="244"/>
    </row>
    <row r="41" spans="1:18">
      <c r="A41" s="248"/>
      <c r="B41" s="246"/>
      <c r="C41" s="240"/>
      <c r="D41" s="240">
        <f t="shared" si="4"/>
        <v>0</v>
      </c>
      <c r="E41" s="256"/>
      <c r="F41" s="244"/>
      <c r="G41" s="244"/>
      <c r="H41" s="244"/>
      <c r="I41" s="244"/>
      <c r="J41" s="244"/>
      <c r="K41" s="244"/>
      <c r="L41" s="244"/>
      <c r="M41" s="244"/>
      <c r="N41" s="244"/>
      <c r="O41" s="244"/>
      <c r="P41" s="244"/>
      <c r="Q41" s="244"/>
      <c r="R41" s="244"/>
    </row>
    <row r="42" spans="1:18">
      <c r="A42" s="248"/>
      <c r="B42" s="246"/>
      <c r="C42" s="240">
        <v>0.41666666666666669</v>
      </c>
      <c r="D42" s="243">
        <f t="shared" si="4"/>
        <v>0.4236111111111111</v>
      </c>
      <c r="E42" s="257">
        <v>6.9444444444444441E-3</v>
      </c>
      <c r="F42" s="244" t="s">
        <v>176</v>
      </c>
      <c r="G42" s="244" t="s">
        <v>349</v>
      </c>
      <c r="H42" s="244" t="s">
        <v>237</v>
      </c>
      <c r="I42" s="244"/>
      <c r="J42" s="244"/>
      <c r="K42" s="244"/>
      <c r="L42" s="244"/>
      <c r="M42" s="244"/>
      <c r="N42" s="244"/>
      <c r="O42" s="244"/>
      <c r="P42" s="244"/>
      <c r="Q42" s="244"/>
      <c r="R42" s="244"/>
    </row>
    <row r="43" spans="1:18">
      <c r="A43" s="248"/>
      <c r="B43" s="246"/>
      <c r="C43" s="240"/>
      <c r="D43" s="240">
        <f t="shared" si="4"/>
        <v>0</v>
      </c>
      <c r="E43" s="256"/>
      <c r="F43" s="244" t="s">
        <v>176</v>
      </c>
      <c r="G43" s="244" t="s">
        <v>222</v>
      </c>
      <c r="H43" s="244" t="s">
        <v>188</v>
      </c>
      <c r="I43" s="244"/>
      <c r="J43" s="244"/>
      <c r="K43" s="244"/>
      <c r="L43" s="244"/>
      <c r="M43" s="244"/>
      <c r="N43" s="244"/>
      <c r="O43" s="244"/>
      <c r="P43" s="244"/>
      <c r="Q43" s="244"/>
      <c r="R43" s="244"/>
    </row>
    <row r="44" spans="1:18">
      <c r="A44" s="248"/>
      <c r="B44" s="246"/>
      <c r="C44" s="240">
        <v>0.5</v>
      </c>
      <c r="D44" s="240">
        <f t="shared" si="4"/>
        <v>0.60416666666666663</v>
      </c>
      <c r="E44" s="256">
        <v>0.10416666666666667</v>
      </c>
      <c r="F44" s="244"/>
      <c r="G44" s="244" t="s">
        <v>236</v>
      </c>
      <c r="H44" s="244" t="s">
        <v>237</v>
      </c>
      <c r="I44" s="244"/>
      <c r="J44" s="244"/>
      <c r="K44" s="244"/>
      <c r="L44" s="244"/>
      <c r="M44" s="244"/>
      <c r="N44" s="244"/>
      <c r="O44" s="244"/>
      <c r="P44" s="244"/>
      <c r="Q44" s="244"/>
      <c r="R44" s="244"/>
    </row>
    <row r="45" spans="1:18">
      <c r="A45" s="248"/>
      <c r="B45" s="246"/>
      <c r="C45" s="240">
        <v>0.5</v>
      </c>
      <c r="D45" s="240">
        <f t="shared" si="4"/>
        <v>0.50347222222222221</v>
      </c>
      <c r="E45" s="256">
        <v>3.472222222222222E-3</v>
      </c>
      <c r="F45" s="244" t="s">
        <v>172</v>
      </c>
      <c r="G45" s="244" t="s">
        <v>238</v>
      </c>
      <c r="H45" s="244" t="s">
        <v>239</v>
      </c>
      <c r="I45" s="244"/>
      <c r="J45" s="244"/>
      <c r="K45" s="244"/>
      <c r="L45" s="244"/>
      <c r="M45" s="244"/>
      <c r="N45" s="244"/>
      <c r="O45" s="244"/>
      <c r="P45" s="244"/>
      <c r="Q45" s="244"/>
      <c r="R45" s="244"/>
    </row>
    <row r="46" spans="1:18">
      <c r="A46" s="248"/>
      <c r="B46" s="246"/>
      <c r="C46" s="240">
        <v>0.54166666666666663</v>
      </c>
      <c r="D46" s="240">
        <f t="shared" si="4"/>
        <v>0.60416666666666663</v>
      </c>
      <c r="E46" s="256">
        <v>6.25E-2</v>
      </c>
      <c r="F46" s="244"/>
      <c r="G46" s="271" t="s">
        <v>240</v>
      </c>
      <c r="H46" s="244" t="s">
        <v>239</v>
      </c>
      <c r="I46" s="244"/>
      <c r="J46" s="244"/>
      <c r="K46" s="244"/>
      <c r="L46" s="244"/>
      <c r="M46" s="244"/>
      <c r="N46" s="244"/>
      <c r="O46" s="244"/>
      <c r="P46" s="244"/>
      <c r="Q46" s="244"/>
      <c r="R46" s="244"/>
    </row>
    <row r="47" spans="1:18">
      <c r="A47" s="248"/>
      <c r="B47" s="246"/>
      <c r="C47" s="240"/>
      <c r="D47" s="240">
        <f t="shared" si="4"/>
        <v>0</v>
      </c>
      <c r="E47" s="256"/>
      <c r="F47" s="244"/>
      <c r="G47" s="271"/>
      <c r="H47" s="244"/>
      <c r="I47" s="244"/>
      <c r="J47" s="244"/>
      <c r="K47" s="244"/>
      <c r="L47" s="244"/>
      <c r="M47" s="244"/>
      <c r="N47" s="244"/>
      <c r="O47" s="244"/>
      <c r="P47" s="244"/>
      <c r="Q47" s="244"/>
      <c r="R47" s="244"/>
    </row>
    <row r="48" spans="1:18">
      <c r="A48" s="248"/>
      <c r="B48" s="246"/>
      <c r="C48" s="240"/>
      <c r="D48" s="240">
        <f t="shared" si="4"/>
        <v>0</v>
      </c>
      <c r="E48" s="256"/>
      <c r="F48" s="244"/>
      <c r="G48" s="244" t="s">
        <v>242</v>
      </c>
      <c r="H48" s="244"/>
      <c r="I48" s="244"/>
      <c r="J48" s="244" t="s">
        <v>243</v>
      </c>
      <c r="K48" s="244"/>
      <c r="L48" s="244"/>
      <c r="M48" s="244"/>
      <c r="N48" s="244"/>
      <c r="O48" s="244"/>
      <c r="P48" s="244"/>
      <c r="Q48" s="244"/>
      <c r="R48" s="244"/>
    </row>
    <row r="49" spans="1:18">
      <c r="A49" s="248"/>
      <c r="B49" s="246"/>
      <c r="C49" s="240"/>
      <c r="D49" s="240">
        <f t="shared" si="4"/>
        <v>0</v>
      </c>
      <c r="E49" s="256"/>
      <c r="F49" s="244"/>
      <c r="G49" s="271" t="s">
        <v>244</v>
      </c>
      <c r="H49" s="244"/>
      <c r="I49" s="244"/>
      <c r="J49" s="244"/>
      <c r="K49" s="244"/>
      <c r="L49" s="244"/>
      <c r="M49" s="244"/>
      <c r="N49" s="244"/>
      <c r="O49" s="244"/>
      <c r="P49" s="244"/>
      <c r="Q49" s="244"/>
      <c r="R49" s="244"/>
    </row>
    <row r="50" spans="1:18">
      <c r="A50" s="248"/>
      <c r="B50" s="246"/>
      <c r="C50" s="240">
        <v>0.64583333333333337</v>
      </c>
      <c r="D50" s="240">
        <f t="shared" si="4"/>
        <v>0.64930555555555558</v>
      </c>
      <c r="E50" s="256">
        <v>3.472222222222222E-3</v>
      </c>
      <c r="F50" s="244" t="s">
        <v>172</v>
      </c>
      <c r="G50" s="244" t="s">
        <v>245</v>
      </c>
      <c r="H50" s="244"/>
      <c r="I50" s="244"/>
      <c r="J50" s="244"/>
      <c r="K50" s="244"/>
      <c r="L50" s="244"/>
      <c r="M50" s="244"/>
      <c r="N50" s="244"/>
      <c r="O50" s="244"/>
      <c r="P50" s="244"/>
      <c r="Q50" s="244"/>
      <c r="R50" s="244"/>
    </row>
    <row r="51" spans="1:18">
      <c r="A51" s="248"/>
      <c r="B51" s="246"/>
      <c r="C51" s="240">
        <v>0.66319444444444442</v>
      </c>
      <c r="D51" s="240">
        <f t="shared" si="4"/>
        <v>0.68402777777777779</v>
      </c>
      <c r="E51" s="256">
        <v>2.0833333333333332E-2</v>
      </c>
      <c r="F51" s="244"/>
      <c r="G51" s="271" t="s">
        <v>246</v>
      </c>
      <c r="H51" s="244"/>
      <c r="I51" s="244"/>
      <c r="J51" s="244"/>
      <c r="K51" s="244"/>
      <c r="L51" s="244"/>
      <c r="M51" s="244"/>
      <c r="N51" s="244"/>
      <c r="O51" s="244"/>
      <c r="P51" s="244"/>
      <c r="Q51" s="244"/>
      <c r="R51" s="244"/>
    </row>
    <row r="52" spans="1:18" ht="32">
      <c r="A52" s="248"/>
      <c r="B52" s="246"/>
      <c r="C52" s="240">
        <v>0.66319444444444442</v>
      </c>
      <c r="D52" s="240">
        <f t="shared" si="4"/>
        <v>0.68402777777777779</v>
      </c>
      <c r="E52" s="256">
        <v>2.0833333333333332E-2</v>
      </c>
      <c r="F52" s="244" t="s">
        <v>195</v>
      </c>
      <c r="G52" s="244" t="s">
        <v>247</v>
      </c>
      <c r="H52" s="244"/>
      <c r="I52" s="244"/>
      <c r="J52" s="244"/>
      <c r="K52" s="244"/>
      <c r="L52" s="244"/>
      <c r="M52" s="244"/>
      <c r="N52" s="244"/>
      <c r="O52" s="244"/>
      <c r="P52" s="244"/>
      <c r="Q52" s="244"/>
      <c r="R52" s="244"/>
    </row>
    <row r="53" spans="1:18">
      <c r="A53" s="248"/>
      <c r="B53" s="246"/>
      <c r="C53" s="240">
        <v>0.68402777777777779</v>
      </c>
      <c r="D53" s="240">
        <f t="shared" si="4"/>
        <v>0.73263888888888895</v>
      </c>
      <c r="E53" s="256">
        <v>4.8611111111111112E-2</v>
      </c>
      <c r="F53" s="244"/>
      <c r="G53" s="271" t="s">
        <v>248</v>
      </c>
      <c r="H53" s="244"/>
      <c r="I53" s="244"/>
      <c r="J53" s="244"/>
      <c r="K53" s="244"/>
      <c r="L53" s="244"/>
      <c r="M53" s="244"/>
      <c r="N53" s="244"/>
      <c r="O53" s="244"/>
      <c r="P53" s="244"/>
      <c r="Q53" s="244"/>
      <c r="R53" s="244"/>
    </row>
    <row r="54" spans="1:18">
      <c r="A54" s="248"/>
      <c r="B54" s="246"/>
      <c r="C54" s="240"/>
      <c r="D54" s="240">
        <f t="shared" si="4"/>
        <v>0</v>
      </c>
      <c r="E54" s="256"/>
      <c r="F54" s="244"/>
      <c r="G54" s="271" t="s">
        <v>248</v>
      </c>
      <c r="H54" s="244"/>
      <c r="I54" s="244"/>
      <c r="J54" s="244"/>
      <c r="K54" s="244"/>
      <c r="L54" s="244"/>
      <c r="M54" s="244"/>
      <c r="N54" s="244"/>
      <c r="O54" s="244"/>
      <c r="P54" s="244"/>
      <c r="Q54" s="244"/>
      <c r="R54" s="244"/>
    </row>
    <row r="55" spans="1:18">
      <c r="A55" s="248"/>
      <c r="B55" s="246"/>
      <c r="C55" s="240"/>
      <c r="D55" s="240">
        <f t="shared" si="4"/>
        <v>0</v>
      </c>
      <c r="E55" s="256"/>
      <c r="F55" s="244" t="s">
        <v>176</v>
      </c>
      <c r="G55" s="244" t="s">
        <v>346</v>
      </c>
      <c r="H55" s="244"/>
      <c r="I55" s="244"/>
      <c r="J55" s="244"/>
      <c r="K55" s="244"/>
      <c r="L55" s="244"/>
      <c r="M55" s="244"/>
      <c r="N55" s="244"/>
      <c r="O55" s="244"/>
      <c r="P55" s="244"/>
      <c r="Q55" s="244"/>
      <c r="R55" s="244"/>
    </row>
    <row r="56" spans="1:18" ht="32">
      <c r="A56" s="248"/>
      <c r="B56" s="246"/>
      <c r="C56" s="240">
        <v>0.72916666666666663</v>
      </c>
      <c r="D56" s="240">
        <v>0.79166666666666663</v>
      </c>
      <c r="E56" s="256"/>
      <c r="F56" s="244" t="s">
        <v>195</v>
      </c>
      <c r="G56" s="244" t="s">
        <v>250</v>
      </c>
      <c r="H56" s="244" t="s">
        <v>188</v>
      </c>
      <c r="I56" s="244"/>
      <c r="J56" s="244"/>
      <c r="K56" s="244"/>
      <c r="L56" s="244"/>
      <c r="M56" s="244"/>
      <c r="N56" s="244"/>
      <c r="O56" s="244"/>
      <c r="P56" s="244"/>
      <c r="Q56" s="244"/>
      <c r="R56" s="244"/>
    </row>
    <row r="57" spans="1:18">
      <c r="A57" s="248"/>
      <c r="B57" s="246"/>
      <c r="C57" s="240">
        <v>0.75</v>
      </c>
      <c r="D57" s="240">
        <f>C57+E57</f>
        <v>0.75347222222222221</v>
      </c>
      <c r="E57" s="256">
        <v>3.472222222222222E-3</v>
      </c>
      <c r="F57" s="244" t="s">
        <v>172</v>
      </c>
      <c r="G57" s="244" t="s">
        <v>251</v>
      </c>
      <c r="H57" s="244"/>
      <c r="I57" s="244"/>
      <c r="J57" s="244"/>
      <c r="K57" s="244"/>
      <c r="L57" s="244"/>
      <c r="M57" s="244"/>
      <c r="N57" s="244"/>
      <c r="O57" s="244"/>
      <c r="P57" s="244"/>
      <c r="Q57" s="244"/>
      <c r="R57" s="244"/>
    </row>
    <row r="58" spans="1:18">
      <c r="A58" s="248"/>
      <c r="B58" s="246"/>
      <c r="C58" s="240">
        <v>0.79166666666666663</v>
      </c>
      <c r="D58" s="240">
        <f>C58+E58</f>
        <v>0.8125</v>
      </c>
      <c r="E58" s="256">
        <v>2.0833333333333332E-2</v>
      </c>
      <c r="F58" s="244"/>
      <c r="G58" s="244" t="s">
        <v>252</v>
      </c>
      <c r="H58" s="244"/>
      <c r="I58" s="244"/>
      <c r="J58" s="244"/>
      <c r="K58" s="244"/>
      <c r="L58" s="244"/>
      <c r="M58" s="244"/>
      <c r="N58" s="244"/>
      <c r="O58" s="244"/>
      <c r="P58" s="244"/>
      <c r="Q58" s="244"/>
      <c r="R58" s="244"/>
    </row>
    <row r="59" spans="1:18">
      <c r="A59" s="248"/>
      <c r="B59" s="246"/>
      <c r="C59" s="240"/>
      <c r="D59" s="240">
        <f>C59+E59</f>
        <v>3.472222222222222E-3</v>
      </c>
      <c r="E59" s="256">
        <v>3.472222222222222E-3</v>
      </c>
      <c r="F59" s="244"/>
      <c r="G59" s="244" t="s">
        <v>242</v>
      </c>
      <c r="H59" s="244"/>
      <c r="I59" s="244"/>
      <c r="J59" s="244"/>
      <c r="K59" s="244"/>
      <c r="L59" s="244"/>
      <c r="M59" s="244"/>
      <c r="N59" s="244"/>
      <c r="O59" s="244"/>
      <c r="P59" s="244"/>
      <c r="Q59" s="244"/>
      <c r="R59" s="244"/>
    </row>
    <row r="60" spans="1:18">
      <c r="A60" s="248"/>
      <c r="B60" s="246"/>
      <c r="C60" s="240"/>
      <c r="D60" s="240">
        <f>C60+E60</f>
        <v>3.472222222222222E-3</v>
      </c>
      <c r="E60" s="256">
        <v>3.472222222222222E-3</v>
      </c>
      <c r="F60" s="244"/>
      <c r="G60" s="244" t="s">
        <v>253</v>
      </c>
      <c r="H60" s="244"/>
      <c r="I60" s="244"/>
      <c r="J60" s="244"/>
      <c r="K60" s="244"/>
      <c r="L60" s="244"/>
      <c r="M60" s="244"/>
      <c r="N60" s="244"/>
      <c r="O60" s="244"/>
      <c r="P60" s="244"/>
      <c r="Q60" s="244"/>
      <c r="R60" s="244"/>
    </row>
    <row r="61" spans="1:18">
      <c r="A61" s="248"/>
      <c r="B61" s="246"/>
      <c r="C61" s="240"/>
      <c r="D61" s="240"/>
      <c r="E61" s="256"/>
      <c r="F61" s="244"/>
      <c r="G61" s="244"/>
      <c r="H61" s="244"/>
      <c r="I61" s="244"/>
      <c r="J61" s="244"/>
      <c r="K61" s="244"/>
      <c r="L61" s="244"/>
      <c r="M61" s="244"/>
      <c r="N61" s="244"/>
      <c r="O61" s="244"/>
      <c r="P61" s="244"/>
      <c r="Q61" s="244"/>
      <c r="R61" s="244"/>
    </row>
    <row r="62" spans="1:18">
      <c r="A62" s="248"/>
      <c r="B62" s="246"/>
      <c r="C62" s="240"/>
      <c r="D62" s="240"/>
      <c r="E62" s="256"/>
      <c r="F62" s="244"/>
      <c r="G62" s="244" t="s">
        <v>350</v>
      </c>
      <c r="H62" s="244"/>
      <c r="I62" s="244"/>
      <c r="J62" s="244"/>
      <c r="K62" s="244"/>
      <c r="L62" s="244"/>
      <c r="M62" s="244"/>
      <c r="N62" s="244"/>
      <c r="O62" s="244"/>
      <c r="P62" s="244"/>
      <c r="Q62" s="244"/>
      <c r="R62" s="244"/>
    </row>
    <row r="63" spans="1:18">
      <c r="A63" s="248"/>
      <c r="B63" s="246"/>
      <c r="C63" s="240"/>
      <c r="D63" s="240"/>
      <c r="E63" s="256"/>
      <c r="F63" s="244"/>
      <c r="G63" s="244"/>
      <c r="H63" s="244"/>
      <c r="I63" s="244"/>
      <c r="J63" s="244"/>
      <c r="K63" s="244"/>
      <c r="L63" s="244"/>
      <c r="M63" s="244"/>
      <c r="N63" s="244"/>
      <c r="O63" s="244"/>
      <c r="P63" s="244"/>
      <c r="Q63" s="244"/>
      <c r="R63" s="244"/>
    </row>
    <row r="64" spans="1:18">
      <c r="A64" s="248"/>
      <c r="B64" s="246"/>
      <c r="C64" s="240"/>
      <c r="D64" s="240"/>
      <c r="E64" s="256"/>
      <c r="F64" s="244"/>
      <c r="G64" s="244"/>
      <c r="H64" s="244"/>
      <c r="I64" s="244"/>
      <c r="J64" s="244"/>
      <c r="K64" s="244"/>
      <c r="L64" s="244"/>
      <c r="M64" s="244"/>
      <c r="N64" s="244"/>
      <c r="O64" s="244"/>
      <c r="P64" s="244"/>
      <c r="Q64" s="244"/>
      <c r="R64" s="244"/>
    </row>
    <row r="65" spans="1:18">
      <c r="A65" s="248"/>
      <c r="B65" s="246"/>
      <c r="C65" s="240"/>
      <c r="D65" s="240"/>
      <c r="E65" s="256"/>
      <c r="F65" s="244"/>
      <c r="G65" s="244"/>
      <c r="H65" s="244"/>
      <c r="I65" s="244"/>
      <c r="J65" s="244"/>
      <c r="K65" s="244"/>
      <c r="L65" s="244"/>
      <c r="M65" s="244"/>
      <c r="N65" s="244"/>
      <c r="O65" s="244"/>
      <c r="P65" s="244"/>
      <c r="Q65" s="244"/>
      <c r="R65" s="244"/>
    </row>
    <row r="66" spans="1:18">
      <c r="A66" s="248"/>
      <c r="B66" s="246"/>
      <c r="C66" s="240"/>
      <c r="D66" s="240"/>
      <c r="E66" s="256"/>
      <c r="F66" s="244"/>
      <c r="G66" s="244"/>
      <c r="H66" s="244"/>
      <c r="I66" s="244"/>
      <c r="J66" s="244"/>
      <c r="K66" s="244"/>
      <c r="L66" s="244"/>
      <c r="M66" s="244"/>
      <c r="N66" s="244"/>
      <c r="O66" s="244"/>
      <c r="P66" s="244"/>
      <c r="Q66" s="244"/>
      <c r="R66" s="244"/>
    </row>
    <row r="67" spans="1:18">
      <c r="A67" s="248"/>
      <c r="B67" s="246"/>
      <c r="C67" s="240"/>
      <c r="D67" s="240"/>
      <c r="E67" s="256"/>
      <c r="F67" s="244"/>
      <c r="G67" s="244"/>
      <c r="H67" s="244"/>
      <c r="I67" s="244"/>
      <c r="J67" s="244"/>
      <c r="K67" s="244"/>
      <c r="L67" s="244"/>
      <c r="M67" s="244"/>
      <c r="N67" s="244"/>
      <c r="O67" s="244"/>
      <c r="P67" s="244"/>
      <c r="Q67" s="244"/>
      <c r="R67" s="244"/>
    </row>
    <row r="68" spans="1:18">
      <c r="A68" s="248"/>
      <c r="B68" s="246"/>
      <c r="C68" s="240"/>
      <c r="D68" s="240"/>
      <c r="E68" s="256"/>
      <c r="F68" s="244"/>
      <c r="G68" s="244"/>
      <c r="H68" s="244"/>
      <c r="I68" s="244"/>
      <c r="J68" s="244"/>
      <c r="K68" s="244"/>
      <c r="L68" s="244"/>
      <c r="M68" s="244"/>
      <c r="N68" s="244"/>
      <c r="O68" s="244"/>
      <c r="P68" s="244"/>
      <c r="Q68" s="244"/>
      <c r="R68" s="244"/>
    </row>
    <row r="69" spans="1:18" ht="24">
      <c r="A69" s="248"/>
      <c r="B69" s="251" t="s">
        <v>351</v>
      </c>
      <c r="C69" s="252"/>
      <c r="D69" s="253"/>
      <c r="E69" s="253"/>
      <c r="F69" s="254"/>
      <c r="G69" s="254"/>
      <c r="H69" s="254"/>
      <c r="I69" s="254"/>
      <c r="J69" s="254"/>
      <c r="K69" s="254"/>
      <c r="L69" s="254"/>
      <c r="M69" s="254"/>
      <c r="N69" s="254"/>
      <c r="O69" s="254"/>
      <c r="P69" s="254"/>
      <c r="Q69" s="254"/>
      <c r="R69" s="254"/>
    </row>
    <row r="70" spans="1:18">
      <c r="A70" s="248"/>
      <c r="B70" s="246"/>
      <c r="C70" s="240">
        <v>0.33333333333333331</v>
      </c>
      <c r="D70" s="240">
        <f>C70+E70</f>
        <v>0.35416666666666663</v>
      </c>
      <c r="E70" s="256">
        <v>2.0833333333333332E-2</v>
      </c>
      <c r="F70" s="244"/>
      <c r="G70" s="244"/>
      <c r="H70" s="244"/>
      <c r="I70" s="244"/>
      <c r="J70" s="244"/>
      <c r="K70" s="244"/>
      <c r="L70" s="244"/>
      <c r="M70" s="244"/>
      <c r="N70" s="244"/>
      <c r="O70" s="244"/>
      <c r="P70" s="244"/>
      <c r="Q70" s="244"/>
      <c r="R70" s="244"/>
    </row>
    <row r="71" spans="1:18">
      <c r="A71" s="248"/>
      <c r="B71" s="246"/>
      <c r="C71" s="240">
        <f t="shared" ref="C71:C72" si="5">D70</f>
        <v>0.35416666666666663</v>
      </c>
      <c r="D71" s="240">
        <f t="shared" ref="D71" si="6">C71+E70</f>
        <v>0.37499999999999994</v>
      </c>
      <c r="E71" s="256">
        <v>2.0833333333333332E-2</v>
      </c>
      <c r="F71" s="244"/>
      <c r="G71" s="244"/>
      <c r="H71" s="244"/>
      <c r="I71" s="244"/>
      <c r="J71" s="244"/>
      <c r="K71" s="244"/>
      <c r="L71" s="244"/>
      <c r="M71" s="244"/>
      <c r="N71" s="244"/>
      <c r="O71" s="244"/>
      <c r="P71" s="244"/>
      <c r="Q71" s="244"/>
      <c r="R71" s="244"/>
    </row>
    <row r="72" spans="1:18">
      <c r="A72" s="248"/>
      <c r="B72" s="246"/>
      <c r="C72" s="240">
        <f t="shared" si="5"/>
        <v>0.37499999999999994</v>
      </c>
      <c r="D72" s="240">
        <v>0.41666666666666669</v>
      </c>
      <c r="E72" s="256">
        <v>4.1666666666666664E-2</v>
      </c>
      <c r="F72" s="244"/>
      <c r="G72" s="244"/>
      <c r="H72" s="244"/>
      <c r="I72" s="244"/>
      <c r="J72" s="244"/>
      <c r="K72" s="244"/>
      <c r="L72" s="244"/>
      <c r="M72" s="244"/>
      <c r="N72" s="244"/>
      <c r="O72" s="244"/>
      <c r="P72" s="244"/>
      <c r="Q72" s="244"/>
      <c r="R72" s="244"/>
    </row>
    <row r="73" spans="1:18">
      <c r="A73" s="248"/>
      <c r="B73" s="246"/>
      <c r="C73" s="243">
        <f>D72</f>
        <v>0.41666666666666669</v>
      </c>
      <c r="D73" s="243">
        <f>C73+E73</f>
        <v>0.4236111111111111</v>
      </c>
      <c r="E73" s="257">
        <v>6.9444444444444441E-3</v>
      </c>
      <c r="F73" s="244"/>
      <c r="G73" s="244"/>
      <c r="H73" s="244"/>
      <c r="I73" s="244"/>
      <c r="J73" s="244"/>
      <c r="K73" s="244"/>
      <c r="L73" s="244"/>
      <c r="M73" s="244"/>
      <c r="N73" s="244"/>
      <c r="O73" s="244"/>
      <c r="P73" s="244"/>
      <c r="Q73" s="244"/>
      <c r="R73" s="244"/>
    </row>
    <row r="74" spans="1:18">
      <c r="A74" s="248"/>
      <c r="B74" s="246"/>
      <c r="C74" s="240">
        <f t="shared" ref="C74" si="7">D73</f>
        <v>0.4236111111111111</v>
      </c>
      <c r="D74" s="240">
        <f>C74+E74</f>
        <v>0.54166666666666663</v>
      </c>
      <c r="E74" s="256">
        <v>0.11805555555555557</v>
      </c>
      <c r="F74" s="244"/>
      <c r="G74" s="244"/>
      <c r="H74" s="244"/>
      <c r="I74" s="244"/>
      <c r="J74" s="244"/>
      <c r="K74" s="244"/>
      <c r="L74" s="244"/>
      <c r="M74" s="244"/>
      <c r="N74" s="244"/>
      <c r="O74" s="244"/>
      <c r="P74" s="244"/>
      <c r="Q74" s="244"/>
      <c r="R74" s="244"/>
    </row>
    <row r="75" spans="1:18">
      <c r="A75" s="248"/>
      <c r="B75" s="246"/>
      <c r="C75" s="240"/>
      <c r="D75" s="240"/>
      <c r="E75" s="256"/>
      <c r="F75" s="244"/>
      <c r="G75" s="244" t="s">
        <v>260</v>
      </c>
      <c r="H75" s="244"/>
      <c r="I75" s="244"/>
      <c r="J75" s="244"/>
      <c r="K75" s="244"/>
      <c r="L75" s="244"/>
      <c r="M75" s="244"/>
      <c r="N75" s="244"/>
      <c r="O75" s="244"/>
      <c r="P75" s="244"/>
      <c r="Q75" s="244"/>
      <c r="R75" s="244"/>
    </row>
    <row r="76" spans="1:18">
      <c r="A76" s="248"/>
      <c r="B76" s="246"/>
      <c r="C76" s="240"/>
      <c r="D76" s="240"/>
      <c r="E76" s="256"/>
      <c r="F76" s="244"/>
      <c r="G76" s="244"/>
      <c r="H76" s="244"/>
      <c r="I76" s="244"/>
      <c r="J76" s="244"/>
      <c r="K76" s="244"/>
      <c r="L76" s="244"/>
      <c r="M76" s="244"/>
      <c r="N76" s="244"/>
      <c r="O76" s="244"/>
      <c r="P76" s="244"/>
      <c r="Q76" s="244"/>
      <c r="R76" s="244"/>
    </row>
    <row r="77" spans="1:18">
      <c r="A77" s="248"/>
      <c r="B77" s="246"/>
      <c r="C77" s="240"/>
      <c r="D77" s="240"/>
      <c r="E77" s="256"/>
      <c r="F77" s="244"/>
      <c r="G77" s="244" t="s">
        <v>352</v>
      </c>
      <c r="H77" s="244"/>
      <c r="I77" s="244"/>
      <c r="J77" s="244"/>
      <c r="K77" s="244"/>
      <c r="L77" s="244"/>
      <c r="M77" s="244"/>
      <c r="N77" s="244"/>
      <c r="O77" s="244"/>
      <c r="P77" s="244"/>
      <c r="Q77" s="244"/>
      <c r="R77" s="244"/>
    </row>
    <row r="78" spans="1:18">
      <c r="A78" s="248"/>
      <c r="B78" s="246"/>
      <c r="C78" s="240"/>
      <c r="D78" s="240"/>
      <c r="E78" s="256"/>
      <c r="F78" s="244"/>
      <c r="G78" s="244"/>
      <c r="H78" s="244"/>
      <c r="I78" s="244"/>
      <c r="J78" s="244"/>
      <c r="K78" s="244"/>
      <c r="L78" s="244"/>
      <c r="M78" s="244"/>
      <c r="N78" s="244"/>
      <c r="O78" s="244"/>
      <c r="P78" s="244"/>
      <c r="Q78" s="244"/>
      <c r="R78" s="244"/>
    </row>
    <row r="79" spans="1:18">
      <c r="A79" s="248"/>
      <c r="B79" s="246"/>
      <c r="C79" s="240"/>
      <c r="D79" s="240"/>
      <c r="E79" s="256"/>
      <c r="F79" s="244"/>
      <c r="G79" s="244"/>
      <c r="H79" s="244"/>
      <c r="I79" s="244"/>
      <c r="J79" s="244"/>
      <c r="K79" s="244"/>
      <c r="L79" s="244"/>
      <c r="M79" s="244"/>
      <c r="N79" s="244"/>
      <c r="O79" s="244"/>
      <c r="P79" s="244"/>
      <c r="Q79" s="244"/>
      <c r="R79" s="244"/>
    </row>
    <row r="80" spans="1:18" ht="24">
      <c r="A80" s="248"/>
      <c r="B80" s="251" t="s">
        <v>263</v>
      </c>
      <c r="C80" s="252"/>
      <c r="D80" s="253"/>
      <c r="E80" s="253"/>
      <c r="F80" s="254"/>
      <c r="G80" s="254"/>
      <c r="H80" s="254"/>
      <c r="I80" s="254"/>
      <c r="J80" s="254"/>
      <c r="K80" s="254"/>
      <c r="L80" s="254"/>
      <c r="M80" s="254"/>
      <c r="N80" s="254"/>
      <c r="O80" s="254"/>
      <c r="P80" s="254"/>
      <c r="Q80" s="254"/>
      <c r="R80" s="254"/>
    </row>
    <row r="81" spans="1:18">
      <c r="A81" s="248"/>
      <c r="B81" s="246"/>
      <c r="C81" s="240">
        <v>0.33333333333333331</v>
      </c>
      <c r="D81" s="240">
        <f>C81+E81</f>
        <v>0.35416666666666663</v>
      </c>
      <c r="E81" s="256">
        <v>2.0833333333333332E-2</v>
      </c>
      <c r="F81" s="244"/>
      <c r="G81" s="244"/>
      <c r="H81" s="244"/>
      <c r="I81" s="244"/>
      <c r="J81" s="244"/>
      <c r="K81" s="244"/>
      <c r="L81" s="244"/>
      <c r="M81" s="244"/>
      <c r="N81" s="244"/>
      <c r="O81" s="244"/>
      <c r="P81" s="244"/>
      <c r="Q81" s="244"/>
      <c r="R81" s="244"/>
    </row>
    <row r="82" spans="1:18">
      <c r="A82" s="248"/>
      <c r="B82" s="246"/>
      <c r="C82" s="240">
        <f t="shared" ref="C82:C83" si="8">D81</f>
        <v>0.35416666666666663</v>
      </c>
      <c r="D82" s="240">
        <f t="shared" ref="D82" si="9">C82+E81</f>
        <v>0.37499999999999994</v>
      </c>
      <c r="E82" s="256">
        <v>2.0833333333333332E-2</v>
      </c>
      <c r="F82" s="244"/>
      <c r="G82" s="244"/>
      <c r="H82" s="244"/>
      <c r="I82" s="244"/>
      <c r="J82" s="244"/>
      <c r="K82" s="244"/>
      <c r="L82" s="244"/>
      <c r="M82" s="244"/>
      <c r="N82" s="244"/>
      <c r="O82" s="244"/>
      <c r="P82" s="244"/>
      <c r="Q82" s="244"/>
      <c r="R82" s="244"/>
    </row>
    <row r="83" spans="1:18">
      <c r="A83" s="248"/>
      <c r="B83" s="246"/>
      <c r="C83" s="240">
        <f t="shared" si="8"/>
        <v>0.37499999999999994</v>
      </c>
      <c r="D83" s="240">
        <v>0.41666666666666669</v>
      </c>
      <c r="E83" s="256">
        <v>4.1666666666666664E-2</v>
      </c>
      <c r="F83" s="244"/>
      <c r="G83" s="244"/>
      <c r="H83" s="244"/>
      <c r="I83" s="244"/>
      <c r="J83" s="244"/>
      <c r="K83" s="244"/>
      <c r="L83" s="244"/>
      <c r="M83" s="244"/>
      <c r="N83" s="244"/>
      <c r="O83" s="244"/>
      <c r="P83" s="244"/>
      <c r="Q83" s="244"/>
      <c r="R83" s="244"/>
    </row>
    <row r="84" spans="1:18">
      <c r="A84" s="248"/>
      <c r="B84" s="246"/>
      <c r="C84" s="243">
        <f>D83</f>
        <v>0.41666666666666669</v>
      </c>
      <c r="D84" s="243">
        <f>C84+E84</f>
        <v>0.4236111111111111</v>
      </c>
      <c r="E84" s="257">
        <v>6.9444444444444441E-3</v>
      </c>
      <c r="F84" s="244"/>
      <c r="G84" s="244"/>
      <c r="H84" s="244"/>
      <c r="I84" s="244"/>
      <c r="J84" s="244"/>
      <c r="K84" s="244"/>
      <c r="L84" s="244"/>
      <c r="M84" s="244"/>
      <c r="N84" s="244"/>
      <c r="O84" s="244"/>
      <c r="P84" s="244"/>
      <c r="Q84" s="244"/>
      <c r="R84" s="244"/>
    </row>
    <row r="85" spans="1:18">
      <c r="A85" s="248"/>
      <c r="B85" s="246"/>
      <c r="C85" s="240">
        <f t="shared" ref="C85" si="10">D84</f>
        <v>0.4236111111111111</v>
      </c>
      <c r="D85" s="240">
        <f>C85+E85</f>
        <v>0.54166666666666663</v>
      </c>
      <c r="E85" s="256">
        <v>0.11805555555555557</v>
      </c>
      <c r="F85" s="244"/>
      <c r="H85" s="244"/>
      <c r="I85" s="244"/>
      <c r="J85" s="244"/>
      <c r="K85" s="244"/>
      <c r="L85" s="244"/>
      <c r="M85" s="244"/>
      <c r="N85" s="244"/>
      <c r="O85" s="244"/>
      <c r="P85" s="244"/>
      <c r="Q85" s="244"/>
      <c r="R85" s="244"/>
    </row>
    <row r="86" spans="1:18">
      <c r="A86" s="248"/>
      <c r="B86" s="246"/>
      <c r="C86" s="240"/>
      <c r="D86" s="240"/>
      <c r="E86" s="256"/>
      <c r="F86" s="244"/>
      <c r="G86" s="244" t="s">
        <v>353</v>
      </c>
      <c r="H86" s="244"/>
      <c r="I86" s="244"/>
      <c r="J86" s="244"/>
      <c r="K86" s="244"/>
      <c r="L86" s="244"/>
      <c r="M86" s="244"/>
      <c r="N86" s="244"/>
      <c r="O86" s="244"/>
      <c r="P86" s="244"/>
      <c r="Q86" s="244"/>
      <c r="R86" s="244"/>
    </row>
    <row r="87" spans="1:18">
      <c r="A87" s="248"/>
      <c r="B87" s="246"/>
      <c r="C87" s="240"/>
      <c r="D87" s="240"/>
      <c r="E87" s="256"/>
      <c r="F87" s="244"/>
      <c r="G87" s="244"/>
      <c r="H87" s="244"/>
      <c r="I87" s="244"/>
      <c r="J87" s="244"/>
      <c r="K87" s="244"/>
      <c r="L87" s="244"/>
      <c r="M87" s="244"/>
      <c r="N87" s="244"/>
      <c r="O87" s="244"/>
      <c r="P87" s="244"/>
      <c r="Q87" s="244"/>
      <c r="R87" s="244"/>
    </row>
    <row r="88" spans="1:18">
      <c r="A88" s="248"/>
      <c r="B88" s="246"/>
      <c r="C88" s="240"/>
      <c r="D88" s="240"/>
      <c r="E88" s="256"/>
      <c r="F88" s="244"/>
      <c r="G88" s="244"/>
      <c r="H88" s="244"/>
      <c r="I88" s="244"/>
      <c r="J88" s="244"/>
      <c r="K88" s="244"/>
      <c r="L88" s="244"/>
      <c r="M88" s="244"/>
      <c r="N88" s="244"/>
      <c r="O88" s="244"/>
      <c r="P88" s="244"/>
      <c r="Q88" s="244"/>
      <c r="R88" s="244"/>
    </row>
  </sheetData>
  <conditionalFormatting sqref="F1:F1048576">
    <cfRule type="containsText" dxfId="1" priority="2" operator="containsText" text="Nicole">
      <formula>NOT(ISERROR(SEARCH("Nicole",F1)))</formula>
    </cfRule>
  </conditionalFormatting>
  <conditionalFormatting sqref="F4:F88">
    <cfRule type="containsText" dxfId="0" priority="1" operator="containsText" text="Lorraine">
      <formula>NOT(ISERROR(SEARCH("Lorraine",F4)))</formula>
    </cfRule>
  </conditionalFormatting>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C89A6-1535-4B96-85E4-19E5EE5C3F45}">
  <sheetPr>
    <tabColor theme="7"/>
    <pageSetUpPr fitToPage="1"/>
  </sheetPr>
  <dimension ref="A1:D17"/>
  <sheetViews>
    <sheetView workbookViewId="0">
      <selection activeCell="C3" sqref="C3"/>
    </sheetView>
  </sheetViews>
  <sheetFormatPr baseColWidth="10" defaultColWidth="8.83203125" defaultRowHeight="16"/>
  <cols>
    <col min="1" max="1" width="38.5" style="322" customWidth="1"/>
    <col min="2" max="2" width="40.1640625" style="322" customWidth="1"/>
    <col min="3" max="3" width="61" style="323" customWidth="1"/>
    <col min="4" max="4" width="88.83203125" customWidth="1"/>
  </cols>
  <sheetData>
    <row r="1" spans="1:4" s="273" customFormat="1" ht="29.25" customHeight="1">
      <c r="A1" s="274" t="s">
        <v>354</v>
      </c>
      <c r="B1" s="320"/>
      <c r="C1" s="321"/>
    </row>
    <row r="2" spans="1:4" ht="17">
      <c r="A2" s="322" t="s">
        <v>355</v>
      </c>
      <c r="B2" s="322" t="s">
        <v>356</v>
      </c>
      <c r="C2" s="323" t="s">
        <v>357</v>
      </c>
    </row>
    <row r="3" spans="1:4" ht="68">
      <c r="A3" s="324" t="s">
        <v>358</v>
      </c>
      <c r="B3" s="324" t="s">
        <v>359</v>
      </c>
      <c r="C3" s="325" t="s">
        <v>360</v>
      </c>
      <c r="D3" s="235" t="s">
        <v>360</v>
      </c>
    </row>
    <row r="4" spans="1:4">
      <c r="A4" s="322" t="s">
        <v>361</v>
      </c>
      <c r="B4" s="322" t="s">
        <v>362</v>
      </c>
    </row>
    <row r="5" spans="1:4" ht="17">
      <c r="C5" s="323" t="s">
        <v>363</v>
      </c>
    </row>
    <row r="6" spans="1:4" ht="68">
      <c r="C6" s="325" t="s">
        <v>364</v>
      </c>
    </row>
    <row r="7" spans="1:4" s="273" customFormat="1" ht="29.25" customHeight="1">
      <c r="A7" s="274" t="s">
        <v>365</v>
      </c>
      <c r="B7" s="320"/>
      <c r="C7" s="321"/>
    </row>
    <row r="8" spans="1:4" ht="17">
      <c r="A8" s="322" t="s">
        <v>366</v>
      </c>
      <c r="B8" s="322" t="s">
        <v>367</v>
      </c>
      <c r="C8" s="323" t="s">
        <v>368</v>
      </c>
    </row>
    <row r="9" spans="1:4" ht="68">
      <c r="A9" s="324" t="s">
        <v>369</v>
      </c>
      <c r="B9" s="324" t="s">
        <v>370</v>
      </c>
      <c r="C9" s="325" t="s">
        <v>371</v>
      </c>
    </row>
    <row r="10" spans="1:4">
      <c r="A10" s="322" t="s">
        <v>372</v>
      </c>
      <c r="B10" s="322" t="s">
        <v>373</v>
      </c>
    </row>
    <row r="11" spans="1:4" s="273" customFormat="1" ht="29.25" customHeight="1">
      <c r="A11" s="274" t="s">
        <v>374</v>
      </c>
      <c r="B11" s="320"/>
      <c r="C11" s="321"/>
    </row>
    <row r="12" spans="1:4" ht="17">
      <c r="A12" s="322" t="s">
        <v>375</v>
      </c>
      <c r="B12" s="322" t="s">
        <v>376</v>
      </c>
      <c r="C12" s="323" t="s">
        <v>377</v>
      </c>
    </row>
    <row r="13" spans="1:4" ht="68">
      <c r="A13" s="324" t="s">
        <v>378</v>
      </c>
      <c r="B13" s="324" t="s">
        <v>379</v>
      </c>
      <c r="C13" s="325" t="s">
        <v>380</v>
      </c>
    </row>
    <row r="14" spans="1:4">
      <c r="A14" s="322" t="s">
        <v>381</v>
      </c>
      <c r="B14" s="322" t="s">
        <v>382</v>
      </c>
    </row>
    <row r="15" spans="1:4" ht="29.25" customHeight="1"/>
    <row r="16" spans="1:4" s="273" customFormat="1" ht="29.25" customHeight="1">
      <c r="A16" s="274" t="s">
        <v>383</v>
      </c>
      <c r="B16" s="320" t="s">
        <v>384</v>
      </c>
      <c r="C16" s="321"/>
    </row>
    <row r="17" spans="1:2" ht="29.25" customHeight="1">
      <c r="A17" s="313" t="s">
        <v>385</v>
      </c>
      <c r="B17" s="53" t="s">
        <v>386</v>
      </c>
    </row>
  </sheetData>
  <hyperlinks>
    <hyperlink ref="A13" r:id="rId1" xr:uid="{32B87D2C-0BBA-44EA-8B17-C90C93375E6D}"/>
    <hyperlink ref="A9" r:id="rId2" xr:uid="{84D15BA4-0CE1-47E1-AA17-67CD70098F32}"/>
    <hyperlink ref="A3" r:id="rId3" xr:uid="{32D98CD4-2C11-403B-AC00-B595D1D63864}"/>
    <hyperlink ref="B9" r:id="rId4" xr:uid="{B8E69944-EFE1-4E31-9139-DC70F99EA810}"/>
    <hyperlink ref="B13" r:id="rId5" xr:uid="{AA7616DA-CDED-4698-97DC-77876E0F8DBD}"/>
    <hyperlink ref="C3" r:id="rId6" xr:uid="{955EADBC-07E9-42DD-8B26-595E5130298D}"/>
    <hyperlink ref="C9" r:id="rId7" xr:uid="{7DD8FDBB-50D6-4305-8535-B95EF3B9BEDC}"/>
    <hyperlink ref="C13" r:id="rId8" xr:uid="{ACD17BC0-D7D0-47C9-9506-4EC7F5562D6B}"/>
    <hyperlink ref="C6" r:id="rId9" xr:uid="{677A0FA8-851A-4523-87B3-7AB3EC4AA8E6}"/>
    <hyperlink ref="B3" r:id="rId10" xr:uid="{8174A606-E9BA-49E2-94DA-C2EE5DE6C4A8}"/>
    <hyperlink ref="A17" r:id="rId11" xr:uid="{D658A200-50FA-4A59-B0DA-4350FFC170C2}"/>
    <hyperlink ref="D3" r:id="rId12" xr:uid="{6C6A3208-93B8-DF4B-B818-D62E1430AA7C}"/>
  </hyperlinks>
  <pageMargins left="0.7" right="0.7" top="0.75" bottom="0.75" header="0.3" footer="0.3"/>
  <pageSetup paperSize="9" scale="58"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7FABA-DCA5-4768-ADC5-B53D6D948024}">
  <dimension ref="A1:P44"/>
  <sheetViews>
    <sheetView workbookViewId="0">
      <selection activeCell="N10" sqref="N10:P10"/>
    </sheetView>
  </sheetViews>
  <sheetFormatPr baseColWidth="10" defaultColWidth="11" defaultRowHeight="16"/>
  <cols>
    <col min="2" max="3" width="9" style="24"/>
    <col min="4" max="4" width="19.6640625" customWidth="1"/>
    <col min="5" max="5" width="1.33203125" style="86" customWidth="1"/>
    <col min="6" max="7" width="9" style="24"/>
    <col min="8" max="8" width="20.1640625" bestFit="1" customWidth="1"/>
    <col min="9" max="9" width="1.33203125" style="86" customWidth="1"/>
    <col min="10" max="11" width="9" style="24"/>
    <col min="12" max="12" width="28.1640625" customWidth="1"/>
    <col min="13" max="13" width="1.33203125" style="86" customWidth="1"/>
    <col min="14" max="15" width="9" style="24"/>
    <col min="16" max="16" width="28.1640625" customWidth="1"/>
  </cols>
  <sheetData>
    <row r="1" spans="1:16" ht="26" customHeight="1">
      <c r="A1" s="36" t="s">
        <v>387</v>
      </c>
      <c r="B1" s="36" t="s">
        <v>1</v>
      </c>
      <c r="C1" s="36" t="s">
        <v>2</v>
      </c>
      <c r="D1" s="36" t="s">
        <v>33</v>
      </c>
      <c r="E1" s="83"/>
      <c r="F1" s="36" t="s">
        <v>1</v>
      </c>
      <c r="G1" s="36" t="s">
        <v>2</v>
      </c>
      <c r="H1" s="36" t="s">
        <v>27</v>
      </c>
      <c r="I1" s="83"/>
      <c r="J1" s="36" t="s">
        <v>1</v>
      </c>
      <c r="K1" s="36" t="s">
        <v>2</v>
      </c>
      <c r="L1" s="36" t="s">
        <v>35</v>
      </c>
      <c r="M1" s="83"/>
      <c r="N1" s="36" t="s">
        <v>1</v>
      </c>
      <c r="O1" s="36" t="s">
        <v>2</v>
      </c>
      <c r="P1" s="36" t="s">
        <v>388</v>
      </c>
    </row>
    <row r="2" spans="1:16">
      <c r="A2" s="81" t="s">
        <v>389</v>
      </c>
      <c r="B2" s="82"/>
      <c r="C2" s="82"/>
      <c r="D2" s="81"/>
      <c r="E2" s="84"/>
      <c r="F2" s="82"/>
      <c r="G2" s="82"/>
      <c r="H2" s="81"/>
      <c r="I2" s="84"/>
      <c r="J2" s="82"/>
      <c r="K2" s="82"/>
      <c r="L2" s="81"/>
      <c r="M2" s="84"/>
      <c r="N2" s="82"/>
      <c r="O2" s="82"/>
      <c r="P2" s="81"/>
    </row>
    <row r="3" spans="1:16" ht="51">
      <c r="A3" s="77"/>
      <c r="B3" s="34">
        <v>0.45833333333333331</v>
      </c>
      <c r="C3" s="34">
        <v>0.875</v>
      </c>
      <c r="D3" s="78" t="s">
        <v>390</v>
      </c>
      <c r="E3" s="84"/>
      <c r="F3" s="34">
        <v>0.45833333333333331</v>
      </c>
      <c r="G3" s="34">
        <v>0.875</v>
      </c>
      <c r="H3" s="78"/>
      <c r="I3" s="84"/>
      <c r="J3" s="34">
        <v>0.33333333333333331</v>
      </c>
      <c r="K3" s="34">
        <v>0.375</v>
      </c>
      <c r="L3" s="112" t="s">
        <v>391</v>
      </c>
      <c r="M3" s="84"/>
      <c r="N3" s="34">
        <v>0.375</v>
      </c>
      <c r="O3" s="34">
        <v>0.45833333333333331</v>
      </c>
      <c r="P3" s="112" t="s">
        <v>391</v>
      </c>
    </row>
    <row r="4" spans="1:16">
      <c r="A4" s="77"/>
      <c r="B4" s="34">
        <v>0.33333333333333331</v>
      </c>
      <c r="C4" s="34">
        <v>0.79166666666666663</v>
      </c>
      <c r="D4" s="78" t="s">
        <v>392</v>
      </c>
      <c r="E4" s="84"/>
      <c r="F4" s="34">
        <v>0.45833333333333331</v>
      </c>
      <c r="G4" s="34">
        <v>0.875</v>
      </c>
      <c r="H4" s="78"/>
      <c r="I4" s="84"/>
      <c r="J4" s="34"/>
      <c r="K4" s="34"/>
      <c r="L4" s="78"/>
      <c r="M4" s="84"/>
      <c r="N4" s="34">
        <v>0.375</v>
      </c>
      <c r="O4" s="34">
        <v>0.75</v>
      </c>
      <c r="P4" s="78" t="s">
        <v>393</v>
      </c>
    </row>
    <row r="5" spans="1:16">
      <c r="A5" s="77"/>
      <c r="B5" s="34">
        <v>0.33333333333333331</v>
      </c>
      <c r="C5" s="34">
        <v>0.79166666666666663</v>
      </c>
      <c r="D5" s="78" t="s">
        <v>394</v>
      </c>
      <c r="E5" s="84"/>
      <c r="F5" s="34">
        <v>0.45833333333333331</v>
      </c>
      <c r="G5" s="34">
        <v>0.875</v>
      </c>
      <c r="H5" s="78"/>
      <c r="I5" s="84"/>
      <c r="J5" s="34"/>
      <c r="K5" s="34"/>
      <c r="L5" s="78"/>
      <c r="M5" s="84"/>
      <c r="N5" s="34">
        <v>0.375</v>
      </c>
      <c r="O5" s="34">
        <v>0.75</v>
      </c>
      <c r="P5" s="78" t="s">
        <v>395</v>
      </c>
    </row>
    <row r="6" spans="1:16">
      <c r="A6" s="77"/>
      <c r="B6" s="34">
        <v>0.33333333333333331</v>
      </c>
      <c r="C6" s="34">
        <v>0.79166666666666663</v>
      </c>
      <c r="D6" s="78" t="s">
        <v>396</v>
      </c>
      <c r="E6" s="84"/>
      <c r="F6" s="34">
        <v>0.45833333333333331</v>
      </c>
      <c r="G6" s="34">
        <v>0.875</v>
      </c>
      <c r="H6" s="78"/>
      <c r="I6" s="84"/>
      <c r="J6" s="34"/>
      <c r="K6" s="34"/>
      <c r="L6" s="78"/>
      <c r="M6" s="84"/>
      <c r="N6" s="34"/>
      <c r="O6" s="34"/>
      <c r="P6" s="78"/>
    </row>
    <row r="7" spans="1:16">
      <c r="A7" s="77"/>
      <c r="B7" s="34">
        <v>0.33333333333333331</v>
      </c>
      <c r="C7" s="34">
        <v>0.79166666666666663</v>
      </c>
      <c r="D7" s="78" t="s">
        <v>397</v>
      </c>
      <c r="E7" s="84"/>
      <c r="F7" s="34">
        <v>0.45833333333333331</v>
      </c>
      <c r="G7" s="34">
        <v>0.875</v>
      </c>
      <c r="H7" s="78"/>
      <c r="I7" s="84"/>
      <c r="J7" s="34"/>
      <c r="K7" s="34"/>
      <c r="L7" s="78"/>
      <c r="M7" s="84"/>
      <c r="N7" s="34"/>
      <c r="O7" s="34"/>
      <c r="P7" s="78"/>
    </row>
    <row r="8" spans="1:16">
      <c r="A8" s="77"/>
      <c r="B8" s="34">
        <v>0.33333333333333331</v>
      </c>
      <c r="C8" s="34">
        <v>0.79166666666666663</v>
      </c>
      <c r="D8" s="78" t="s">
        <v>398</v>
      </c>
      <c r="E8" s="84"/>
      <c r="F8" s="34">
        <v>0.45833333333333331</v>
      </c>
      <c r="G8" s="34">
        <v>0.875</v>
      </c>
      <c r="H8" s="78"/>
      <c r="I8" s="84"/>
      <c r="J8" s="34"/>
      <c r="K8" s="34"/>
      <c r="L8" s="78"/>
      <c r="M8" s="84"/>
      <c r="N8" s="34"/>
      <c r="O8" s="34"/>
      <c r="P8" s="78"/>
    </row>
    <row r="9" spans="1:16">
      <c r="A9" s="77"/>
      <c r="B9" s="34">
        <v>0.33333333333333331</v>
      </c>
      <c r="C9" s="34">
        <v>0.79166666666666663</v>
      </c>
      <c r="D9" s="78" t="s">
        <v>399</v>
      </c>
      <c r="E9" s="84"/>
      <c r="F9" s="34">
        <v>0.375</v>
      </c>
      <c r="G9" s="34">
        <v>0.79166666666666663</v>
      </c>
      <c r="H9" s="78" t="s">
        <v>399</v>
      </c>
      <c r="I9" s="84"/>
      <c r="J9" s="34">
        <v>0.375</v>
      </c>
      <c r="K9" s="34">
        <v>0.79166666666666663</v>
      </c>
      <c r="L9" s="78" t="s">
        <v>399</v>
      </c>
      <c r="M9" s="84"/>
      <c r="N9" s="34"/>
      <c r="O9" s="34"/>
      <c r="P9" s="78"/>
    </row>
    <row r="10" spans="1:16">
      <c r="A10" s="77"/>
      <c r="B10" s="29">
        <v>0.66666666666666663</v>
      </c>
      <c r="C10" s="29">
        <v>8.3333333333333329E-2</v>
      </c>
      <c r="D10" s="79" t="s">
        <v>392</v>
      </c>
      <c r="E10" s="84"/>
      <c r="F10" s="37"/>
      <c r="G10" s="37"/>
      <c r="H10" s="77"/>
      <c r="I10" s="84"/>
      <c r="J10" s="37"/>
      <c r="K10" s="37"/>
      <c r="L10" s="77"/>
      <c r="M10" s="84"/>
      <c r="N10" s="29">
        <v>0.95833333333333337</v>
      </c>
      <c r="O10" s="29">
        <v>0.125</v>
      </c>
      <c r="P10" s="79" t="s">
        <v>400</v>
      </c>
    </row>
    <row r="11" spans="1:16">
      <c r="A11" s="77"/>
      <c r="B11" s="29">
        <v>0.66666666666666663</v>
      </c>
      <c r="C11" s="29">
        <v>8.3333333333333329E-2</v>
      </c>
      <c r="D11" s="79" t="s">
        <v>398</v>
      </c>
      <c r="E11" s="84"/>
      <c r="F11" s="37"/>
      <c r="G11" s="37"/>
      <c r="H11" s="77"/>
      <c r="I11" s="84"/>
      <c r="J11" s="37"/>
      <c r="K11" s="37"/>
      <c r="L11" s="77"/>
      <c r="M11" s="84"/>
      <c r="N11" s="37"/>
      <c r="O11" s="37"/>
      <c r="P11" s="77"/>
    </row>
    <row r="12" spans="1:16">
      <c r="A12" s="77"/>
      <c r="B12" s="29">
        <v>0.66666666666666663</v>
      </c>
      <c r="C12" s="29">
        <v>8.3333333333333329E-2</v>
      </c>
      <c r="D12" s="79" t="s">
        <v>396</v>
      </c>
      <c r="E12" s="84"/>
      <c r="F12" s="37"/>
      <c r="G12" s="37"/>
      <c r="H12" s="77"/>
      <c r="I12" s="84"/>
      <c r="J12" s="37"/>
      <c r="K12" s="37"/>
      <c r="L12" s="77"/>
      <c r="M12" s="84"/>
      <c r="N12" s="37"/>
      <c r="O12" s="37"/>
      <c r="P12" s="77"/>
    </row>
    <row r="13" spans="1:16" ht="48">
      <c r="A13" s="212" t="s">
        <v>401</v>
      </c>
      <c r="B13" s="29">
        <v>0.66666666666666663</v>
      </c>
      <c r="C13" s="29">
        <v>8.3333333333333329E-2</v>
      </c>
      <c r="D13" s="80" t="s">
        <v>402</v>
      </c>
      <c r="E13" s="85"/>
      <c r="F13" s="37"/>
      <c r="G13" s="37"/>
      <c r="H13" s="77"/>
      <c r="I13" s="85"/>
      <c r="J13" s="37"/>
      <c r="K13" s="37"/>
      <c r="L13" s="77"/>
      <c r="M13" s="85"/>
      <c r="N13" s="37"/>
      <c r="O13" s="37"/>
      <c r="P13" s="77"/>
    </row>
    <row r="14" spans="1:16">
      <c r="A14" s="81" t="s">
        <v>403</v>
      </c>
      <c r="B14" s="82"/>
      <c r="C14" s="82"/>
      <c r="D14" s="81"/>
      <c r="E14" s="84"/>
      <c r="F14" s="82"/>
      <c r="G14" s="82"/>
      <c r="H14" s="81"/>
      <c r="I14" s="84"/>
      <c r="J14" s="82"/>
      <c r="K14" s="82"/>
      <c r="L14" s="81"/>
      <c r="M14" s="84"/>
      <c r="N14" s="82"/>
      <c r="O14" s="82"/>
      <c r="P14" s="81"/>
    </row>
    <row r="15" spans="1:16">
      <c r="A15" s="77"/>
      <c r="B15" s="34">
        <v>0.33333333333333331</v>
      </c>
      <c r="C15" s="34">
        <v>0.79166666666666663</v>
      </c>
      <c r="D15" s="78" t="s">
        <v>390</v>
      </c>
      <c r="E15" s="84"/>
      <c r="F15" s="34">
        <v>0.33333333333333331</v>
      </c>
      <c r="G15" s="34">
        <v>0.75</v>
      </c>
      <c r="H15" s="78" t="s">
        <v>390</v>
      </c>
      <c r="I15" s="84"/>
      <c r="J15" s="34">
        <v>0.33333333333333331</v>
      </c>
      <c r="K15" s="34">
        <v>0.75</v>
      </c>
      <c r="L15" s="78" t="s">
        <v>390</v>
      </c>
      <c r="M15" s="84"/>
      <c r="N15" s="34">
        <v>0.375</v>
      </c>
      <c r="O15" s="34">
        <v>0.79166666666666663</v>
      </c>
      <c r="P15" s="78" t="s">
        <v>404</v>
      </c>
    </row>
    <row r="16" spans="1:16">
      <c r="A16" s="77"/>
      <c r="B16" s="34">
        <v>0.33333333333333331</v>
      </c>
      <c r="C16" s="34">
        <v>0.79166666666666663</v>
      </c>
      <c r="D16" s="78" t="s">
        <v>392</v>
      </c>
      <c r="E16" s="84"/>
      <c r="F16" s="34">
        <v>0.33333333333333331</v>
      </c>
      <c r="G16" s="34">
        <v>0.75</v>
      </c>
      <c r="H16" s="78" t="s">
        <v>392</v>
      </c>
      <c r="I16" s="84"/>
      <c r="J16" s="34">
        <v>0.33333333333333331</v>
      </c>
      <c r="K16" s="34">
        <v>0.75</v>
      </c>
      <c r="L16" s="78" t="s">
        <v>392</v>
      </c>
      <c r="M16" s="84"/>
      <c r="N16" s="34">
        <v>0.375</v>
      </c>
      <c r="O16" s="34">
        <v>0.79166666666666663</v>
      </c>
      <c r="P16" s="78" t="s">
        <v>405</v>
      </c>
    </row>
    <row r="17" spans="1:16">
      <c r="A17" s="77"/>
      <c r="B17" s="34">
        <v>0.33333333333333331</v>
      </c>
      <c r="C17" s="34">
        <v>0.79166666666666663</v>
      </c>
      <c r="D17" s="78" t="s">
        <v>394</v>
      </c>
      <c r="E17" s="84"/>
      <c r="F17" s="34">
        <v>0.33333333333333331</v>
      </c>
      <c r="G17" s="34">
        <v>0.75</v>
      </c>
      <c r="H17" s="78" t="s">
        <v>394</v>
      </c>
      <c r="I17" s="84"/>
      <c r="J17" s="34">
        <v>0.33333333333333331</v>
      </c>
      <c r="K17" s="34">
        <v>0.75</v>
      </c>
      <c r="L17" s="78" t="s">
        <v>394</v>
      </c>
      <c r="M17" s="84"/>
      <c r="N17" s="34">
        <v>0.375</v>
      </c>
      <c r="O17" s="34">
        <v>0.79166666666666663</v>
      </c>
      <c r="P17" s="78" t="s">
        <v>405</v>
      </c>
    </row>
    <row r="18" spans="1:16">
      <c r="A18" s="77"/>
      <c r="B18" s="34">
        <v>0.33333333333333331</v>
      </c>
      <c r="C18" s="34">
        <v>0.79166666666666663</v>
      </c>
      <c r="D18" s="78" t="s">
        <v>406</v>
      </c>
      <c r="E18" s="84"/>
      <c r="F18" s="34">
        <v>0.33333333333333331</v>
      </c>
      <c r="G18" s="34">
        <v>0.75</v>
      </c>
      <c r="H18" s="78" t="s">
        <v>407</v>
      </c>
      <c r="I18" s="84"/>
      <c r="J18" s="34">
        <v>0.33333333333333331</v>
      </c>
      <c r="K18" s="34">
        <v>0.75</v>
      </c>
      <c r="L18" s="78" t="s">
        <v>407</v>
      </c>
      <c r="M18" s="84"/>
      <c r="N18" s="34"/>
      <c r="O18" s="34"/>
      <c r="P18" s="78"/>
    </row>
    <row r="19" spans="1:16">
      <c r="A19" s="77"/>
      <c r="B19" s="34">
        <v>0.33333333333333331</v>
      </c>
      <c r="C19" s="34">
        <v>0.79166666666666663</v>
      </c>
      <c r="D19" s="78" t="s">
        <v>407</v>
      </c>
      <c r="E19" s="84"/>
      <c r="F19" s="34">
        <v>0.33333333333333331</v>
      </c>
      <c r="G19" s="34">
        <v>0.75</v>
      </c>
      <c r="H19" s="78" t="s">
        <v>399</v>
      </c>
      <c r="I19" s="84"/>
      <c r="J19" s="34">
        <v>0.33333333333333331</v>
      </c>
      <c r="K19" s="34">
        <v>0.75</v>
      </c>
      <c r="L19" s="78" t="s">
        <v>399</v>
      </c>
      <c r="M19" s="84"/>
      <c r="N19" s="34"/>
      <c r="O19" s="34"/>
      <c r="P19" s="78"/>
    </row>
    <row r="20" spans="1:16">
      <c r="A20" s="77"/>
      <c r="B20" s="34">
        <v>0.33333333333333331</v>
      </c>
      <c r="C20" s="34">
        <v>0.79166666666666663</v>
      </c>
      <c r="D20" s="78" t="s">
        <v>399</v>
      </c>
      <c r="E20" s="84"/>
      <c r="F20" s="36"/>
      <c r="G20" s="36"/>
      <c r="H20" s="77"/>
      <c r="I20" s="84"/>
      <c r="J20" s="36"/>
      <c r="K20" s="36"/>
      <c r="L20" s="77"/>
      <c r="M20" s="84"/>
      <c r="N20" s="36"/>
      <c r="O20" s="36"/>
      <c r="P20" s="77"/>
    </row>
    <row r="21" spans="1:16">
      <c r="A21" s="77"/>
      <c r="B21" s="29">
        <v>0.70833333333333337</v>
      </c>
      <c r="C21" s="29">
        <v>0.125</v>
      </c>
      <c r="D21" s="79" t="s">
        <v>392</v>
      </c>
      <c r="E21" s="84"/>
      <c r="F21" s="36"/>
      <c r="G21" s="36"/>
      <c r="H21" s="77"/>
      <c r="I21" s="84"/>
      <c r="J21" s="36"/>
      <c r="K21" s="36"/>
      <c r="L21" s="77"/>
      <c r="M21" s="84"/>
      <c r="N21" s="36"/>
      <c r="O21" s="36"/>
      <c r="P21" s="77"/>
    </row>
    <row r="22" spans="1:16">
      <c r="A22" s="77"/>
      <c r="B22" s="29">
        <v>0.70833333333333337</v>
      </c>
      <c r="C22" s="29">
        <v>0.125</v>
      </c>
      <c r="D22" s="79" t="s">
        <v>408</v>
      </c>
      <c r="E22" s="84"/>
      <c r="F22" s="36"/>
      <c r="G22" s="36"/>
      <c r="H22" s="77"/>
      <c r="I22" s="84"/>
      <c r="J22" s="36"/>
      <c r="K22" s="36"/>
      <c r="L22" s="77"/>
      <c r="M22" s="84"/>
      <c r="N22" s="36"/>
      <c r="O22" s="36"/>
      <c r="P22" s="77"/>
    </row>
    <row r="23" spans="1:16">
      <c r="A23" s="77"/>
      <c r="B23" s="29">
        <v>0.70833333333333337</v>
      </c>
      <c r="C23" s="29">
        <v>0.125</v>
      </c>
      <c r="D23" s="79" t="s">
        <v>399</v>
      </c>
      <c r="E23" s="84"/>
      <c r="F23" s="36"/>
      <c r="G23" s="36"/>
      <c r="H23" s="77"/>
      <c r="I23" s="84"/>
      <c r="J23" s="36"/>
      <c r="K23" s="36"/>
      <c r="L23" s="77"/>
      <c r="M23" s="84"/>
      <c r="N23" s="36"/>
      <c r="O23" s="36"/>
      <c r="P23" s="77"/>
    </row>
    <row r="24" spans="1:16">
      <c r="A24" s="77"/>
      <c r="B24" s="29">
        <v>0.70833333333333337</v>
      </c>
      <c r="C24" s="29">
        <v>0.125</v>
      </c>
      <c r="D24" s="79" t="s">
        <v>396</v>
      </c>
      <c r="E24" s="84"/>
      <c r="F24" s="36"/>
      <c r="G24" s="36"/>
      <c r="H24" s="77"/>
      <c r="I24" s="84"/>
      <c r="J24" s="36"/>
      <c r="K24" s="36"/>
      <c r="L24" s="77"/>
      <c r="M24" s="84"/>
      <c r="N24" s="36"/>
      <c r="O24" s="36"/>
      <c r="P24" s="77"/>
    </row>
    <row r="25" spans="1:16">
      <c r="A25" s="77"/>
      <c r="B25" s="29">
        <v>0.70833333333333337</v>
      </c>
      <c r="C25" s="29">
        <v>0.125</v>
      </c>
      <c r="D25" s="79" t="s">
        <v>409</v>
      </c>
      <c r="E25" s="84"/>
      <c r="F25" s="36"/>
      <c r="G25" s="36"/>
      <c r="H25" s="77"/>
      <c r="I25" s="84"/>
      <c r="J25" s="36"/>
      <c r="K25" s="36"/>
      <c r="L25" s="77"/>
      <c r="M25" s="84"/>
      <c r="N25" s="36"/>
      <c r="O25" s="36"/>
      <c r="P25" s="77"/>
    </row>
    <row r="26" spans="1:16" ht="48">
      <c r="A26" s="212" t="s">
        <v>410</v>
      </c>
      <c r="B26" s="29">
        <v>0.70833333333333337</v>
      </c>
      <c r="C26" s="29">
        <v>0.125</v>
      </c>
      <c r="D26" s="213" t="s">
        <v>411</v>
      </c>
      <c r="E26" s="84"/>
      <c r="F26" s="36"/>
      <c r="G26" s="36"/>
      <c r="H26" s="77"/>
      <c r="I26" s="84"/>
      <c r="J26" s="36"/>
      <c r="K26" s="36"/>
      <c r="L26" s="77"/>
      <c r="M26" s="84"/>
      <c r="N26" s="36"/>
      <c r="O26" s="36"/>
      <c r="P26" s="77"/>
    </row>
    <row r="27" spans="1:16">
      <c r="A27" s="81" t="s">
        <v>412</v>
      </c>
      <c r="B27" s="82"/>
      <c r="C27" s="82"/>
      <c r="D27" s="81"/>
      <c r="E27" s="84"/>
      <c r="F27" s="82"/>
      <c r="G27" s="82"/>
      <c r="H27" s="81"/>
      <c r="I27" s="84"/>
      <c r="J27" s="82"/>
      <c r="K27" s="82"/>
      <c r="L27" s="81"/>
      <c r="M27" s="84"/>
      <c r="N27" s="82"/>
      <c r="O27" s="82"/>
      <c r="P27" s="81"/>
    </row>
    <row r="28" spans="1:16">
      <c r="A28" s="77"/>
      <c r="B28" s="34">
        <v>0.33333333333333331</v>
      </c>
      <c r="C28" s="34">
        <v>0.54166666666666663</v>
      </c>
      <c r="D28" s="78" t="s">
        <v>390</v>
      </c>
      <c r="E28" s="84"/>
      <c r="F28" s="34">
        <v>0.33333333333333331</v>
      </c>
      <c r="G28" s="34">
        <v>0.54166666666666663</v>
      </c>
      <c r="H28" s="78" t="s">
        <v>390</v>
      </c>
      <c r="I28" s="84"/>
      <c r="J28" s="34">
        <v>0.33333333333333331</v>
      </c>
      <c r="K28" s="34">
        <v>0.54166666666666663</v>
      </c>
      <c r="L28" s="78" t="s">
        <v>390</v>
      </c>
      <c r="M28" s="84"/>
      <c r="N28" s="34">
        <v>0.375</v>
      </c>
      <c r="O28" s="34">
        <v>0.54166666666666663</v>
      </c>
      <c r="P28" s="78" t="s">
        <v>404</v>
      </c>
    </row>
    <row r="29" spans="1:16">
      <c r="A29" s="77"/>
      <c r="B29" s="34">
        <v>0.33333333333333331</v>
      </c>
      <c r="C29" s="34">
        <v>0.54166666666666663</v>
      </c>
      <c r="D29" s="78" t="s">
        <v>392</v>
      </c>
      <c r="E29" s="84"/>
      <c r="F29" s="34">
        <v>0.33333333333333331</v>
      </c>
      <c r="G29" s="34">
        <v>0.54166666666666663</v>
      </c>
      <c r="H29" s="78" t="s">
        <v>392</v>
      </c>
      <c r="I29" s="84"/>
      <c r="J29" s="34">
        <v>0.33333333333333331</v>
      </c>
      <c r="K29" s="34">
        <v>0.54166666666666663</v>
      </c>
      <c r="L29" s="78" t="s">
        <v>392</v>
      </c>
      <c r="M29" s="84"/>
      <c r="N29" s="34">
        <v>0.375</v>
      </c>
      <c r="O29" s="34">
        <v>0.54166666666666663</v>
      </c>
      <c r="P29" s="78" t="s">
        <v>405</v>
      </c>
    </row>
    <row r="30" spans="1:16">
      <c r="A30" s="77"/>
      <c r="B30" s="34">
        <v>0.33333333333333331</v>
      </c>
      <c r="C30" s="34">
        <v>0.54166666666666663</v>
      </c>
      <c r="D30" s="78" t="s">
        <v>394</v>
      </c>
      <c r="E30" s="84"/>
      <c r="F30" s="34">
        <v>0.33333333333333331</v>
      </c>
      <c r="G30" s="34">
        <v>0.54166666666666663</v>
      </c>
      <c r="H30" s="78" t="s">
        <v>394</v>
      </c>
      <c r="I30" s="84"/>
      <c r="J30" s="34">
        <v>0.33333333333333331</v>
      </c>
      <c r="K30" s="34">
        <v>0.54166666666666663</v>
      </c>
      <c r="L30" s="78" t="s">
        <v>394</v>
      </c>
      <c r="M30" s="84"/>
      <c r="N30" s="34">
        <v>0.375</v>
      </c>
      <c r="O30" s="34">
        <v>0.54166666666666663</v>
      </c>
      <c r="P30" s="78" t="s">
        <v>405</v>
      </c>
    </row>
    <row r="31" spans="1:16">
      <c r="A31" s="77"/>
      <c r="B31" s="34">
        <v>0.33333333333333331</v>
      </c>
      <c r="C31" s="34">
        <v>0.54166666666666663</v>
      </c>
      <c r="D31" s="78" t="s">
        <v>406</v>
      </c>
      <c r="E31" s="84"/>
      <c r="F31" s="34">
        <v>0.33333333333333331</v>
      </c>
      <c r="G31" s="34">
        <v>0.54166666666666663</v>
      </c>
      <c r="H31" s="78" t="s">
        <v>398</v>
      </c>
      <c r="I31" s="84"/>
      <c r="J31" s="34">
        <v>0.33333333333333331</v>
      </c>
      <c r="K31" s="34">
        <v>0.54166666666666663</v>
      </c>
      <c r="L31" s="78" t="s">
        <v>398</v>
      </c>
      <c r="M31" s="84"/>
      <c r="N31" s="34"/>
      <c r="O31" s="34"/>
      <c r="P31" s="78"/>
    </row>
    <row r="32" spans="1:16">
      <c r="A32" s="77"/>
      <c r="B32" s="34">
        <v>0.33333333333333331</v>
      </c>
      <c r="C32" s="34">
        <v>0.54166666666666663</v>
      </c>
      <c r="D32" s="78" t="s">
        <v>398</v>
      </c>
      <c r="E32" s="84"/>
      <c r="F32" s="34">
        <v>0.33333333333333331</v>
      </c>
      <c r="G32" s="34">
        <v>0.54166666666666663</v>
      </c>
      <c r="H32" s="78" t="s">
        <v>399</v>
      </c>
      <c r="I32" s="84"/>
      <c r="J32" s="34">
        <v>0.33333333333333331</v>
      </c>
      <c r="K32" s="34">
        <v>0.54166666666666663</v>
      </c>
      <c r="L32" s="78" t="s">
        <v>399</v>
      </c>
      <c r="M32" s="84"/>
      <c r="N32" s="33"/>
      <c r="O32" s="33"/>
      <c r="P32" s="78"/>
    </row>
    <row r="33" spans="1:16">
      <c r="A33" s="77"/>
      <c r="B33" s="34">
        <v>0.33333333333333331</v>
      </c>
      <c r="C33" s="34">
        <v>0.54166666666666663</v>
      </c>
      <c r="D33" s="78" t="s">
        <v>399</v>
      </c>
      <c r="E33" s="84"/>
      <c r="F33" s="33"/>
      <c r="G33" s="33"/>
      <c r="H33" s="78"/>
      <c r="I33" s="84"/>
      <c r="J33" s="33"/>
      <c r="K33" s="33"/>
      <c r="L33" s="78"/>
      <c r="M33" s="84"/>
      <c r="N33" s="33"/>
      <c r="O33" s="33"/>
      <c r="P33" s="78"/>
    </row>
    <row r="34" spans="1:16" ht="144.75" customHeight="1">
      <c r="A34" s="77"/>
      <c r="B34" s="36"/>
      <c r="C34" s="36"/>
      <c r="D34" s="115" t="s">
        <v>413</v>
      </c>
      <c r="E34" s="84"/>
      <c r="F34" s="36"/>
      <c r="G34" s="36"/>
      <c r="H34" s="115" t="s">
        <v>414</v>
      </c>
      <c r="I34" s="84"/>
      <c r="J34" s="36"/>
      <c r="K34" s="36"/>
      <c r="L34" s="115" t="s">
        <v>414</v>
      </c>
      <c r="M34" s="84"/>
      <c r="N34" s="36"/>
      <c r="O34" s="36"/>
      <c r="P34" s="77"/>
    </row>
    <row r="35" spans="1:16">
      <c r="A35" s="77"/>
      <c r="B35" s="36"/>
      <c r="C35" s="36"/>
      <c r="D35" s="77"/>
      <c r="E35" s="84"/>
      <c r="F35" s="36"/>
      <c r="G35" s="36"/>
      <c r="H35" s="77"/>
      <c r="I35" s="84"/>
      <c r="J35" s="36"/>
      <c r="K35" s="36"/>
      <c r="L35" s="77"/>
      <c r="M35" s="84"/>
      <c r="N35" s="36"/>
      <c r="O35" s="36"/>
      <c r="P35" s="77"/>
    </row>
    <row r="36" spans="1:16">
      <c r="A36" s="77"/>
      <c r="B36" s="36"/>
      <c r="C36" s="36"/>
      <c r="D36" s="77"/>
      <c r="E36" s="84"/>
      <c r="F36" s="36"/>
      <c r="G36" s="36"/>
      <c r="H36" s="77"/>
      <c r="I36" s="84"/>
      <c r="J36" s="36"/>
      <c r="K36" s="36"/>
      <c r="L36" s="77"/>
      <c r="M36" s="84"/>
      <c r="N36" s="36"/>
      <c r="O36" s="36"/>
      <c r="P36" s="77"/>
    </row>
    <row r="37" spans="1:16">
      <c r="A37" s="77"/>
      <c r="B37" s="36"/>
      <c r="C37" s="36"/>
      <c r="D37" s="77"/>
      <c r="E37" s="84"/>
      <c r="F37" s="36"/>
      <c r="G37" s="36"/>
      <c r="H37" s="77"/>
      <c r="I37" s="84"/>
      <c r="J37" s="36"/>
      <c r="K37" s="36"/>
      <c r="L37" s="77"/>
      <c r="M37" s="84"/>
      <c r="N37" s="36"/>
      <c r="O37" s="36"/>
      <c r="P37" s="77"/>
    </row>
    <row r="38" spans="1:16">
      <c r="A38" s="77"/>
      <c r="B38" s="36"/>
      <c r="C38" s="36"/>
      <c r="D38" s="77"/>
      <c r="E38" s="84"/>
      <c r="F38" s="36"/>
      <c r="G38" s="36"/>
      <c r="H38" s="77"/>
      <c r="I38" s="84"/>
      <c r="J38" s="36"/>
      <c r="K38" s="36"/>
      <c r="L38" s="77"/>
      <c r="M38" s="84"/>
      <c r="N38" s="36"/>
      <c r="O38" s="36"/>
      <c r="P38" s="77"/>
    </row>
    <row r="39" spans="1:16">
      <c r="A39" s="77"/>
      <c r="B39" s="36"/>
      <c r="C39" s="36"/>
      <c r="D39" s="77"/>
      <c r="E39" s="84"/>
      <c r="F39" s="36"/>
      <c r="G39" s="36"/>
      <c r="H39" s="77"/>
      <c r="I39" s="84"/>
      <c r="J39" s="36"/>
      <c r="K39" s="36"/>
      <c r="L39" s="77"/>
      <c r="M39" s="84"/>
      <c r="N39" s="36"/>
      <c r="O39" s="36"/>
      <c r="P39" s="77"/>
    </row>
    <row r="40" spans="1:16">
      <c r="A40" s="77"/>
      <c r="B40" s="36"/>
      <c r="C40" s="36"/>
      <c r="D40" s="77"/>
      <c r="E40" s="84"/>
      <c r="F40" s="36"/>
      <c r="G40" s="36"/>
      <c r="H40" s="77"/>
      <c r="I40" s="84"/>
      <c r="J40" s="36"/>
      <c r="K40" s="36"/>
      <c r="L40" s="77"/>
      <c r="M40" s="84"/>
      <c r="N40" s="36"/>
      <c r="O40" s="36"/>
      <c r="P40" s="77"/>
    </row>
    <row r="41" spans="1:16">
      <c r="A41" s="77"/>
      <c r="B41" s="36"/>
      <c r="C41" s="36"/>
      <c r="D41" s="77"/>
      <c r="E41" s="84"/>
      <c r="F41" s="36"/>
      <c r="G41" s="36"/>
      <c r="H41" s="77"/>
      <c r="I41" s="84"/>
      <c r="J41" s="36"/>
      <c r="K41" s="36"/>
      <c r="L41" s="77"/>
      <c r="M41" s="84"/>
      <c r="N41" s="36"/>
      <c r="O41" s="36"/>
      <c r="P41" s="77"/>
    </row>
    <row r="42" spans="1:16">
      <c r="A42" s="77"/>
      <c r="B42" s="36"/>
      <c r="C42" s="36"/>
      <c r="D42" s="77"/>
      <c r="E42" s="84"/>
      <c r="F42" s="36"/>
      <c r="G42" s="36"/>
      <c r="H42" s="77"/>
      <c r="I42" s="84"/>
      <c r="J42" s="36"/>
      <c r="K42" s="36"/>
      <c r="L42" s="77"/>
      <c r="M42" s="84"/>
      <c r="N42" s="36"/>
      <c r="O42" s="36"/>
      <c r="P42" s="77"/>
    </row>
    <row r="43" spans="1:16">
      <c r="A43" s="77"/>
      <c r="B43" s="36"/>
      <c r="C43" s="36"/>
      <c r="D43" s="77"/>
      <c r="E43" s="84"/>
      <c r="F43" s="36"/>
      <c r="G43" s="36"/>
      <c r="H43" s="77"/>
      <c r="I43" s="84"/>
      <c r="J43" s="36"/>
      <c r="K43" s="36"/>
      <c r="L43" s="77"/>
      <c r="M43" s="84"/>
      <c r="N43" s="36"/>
      <c r="O43" s="36"/>
      <c r="P43" s="77"/>
    </row>
    <row r="44" spans="1:16">
      <c r="A44" s="77"/>
      <c r="B44" s="36"/>
      <c r="C44" s="36"/>
      <c r="D44" s="77"/>
      <c r="E44" s="84"/>
      <c r="F44" s="36"/>
      <c r="G44" s="36"/>
      <c r="H44" s="77"/>
      <c r="I44" s="84"/>
      <c r="J44" s="36"/>
      <c r="K44" s="36"/>
      <c r="L44" s="77"/>
      <c r="M44" s="84"/>
      <c r="N44" s="36"/>
      <c r="O44" s="36"/>
      <c r="P44" s="77"/>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AB4AA-516A-CA45-9A36-5949223B282E}">
  <dimension ref="A1:P44"/>
  <sheetViews>
    <sheetView workbookViewId="0">
      <selection activeCell="M9" sqref="M9"/>
    </sheetView>
  </sheetViews>
  <sheetFormatPr baseColWidth="10" defaultColWidth="11" defaultRowHeight="16"/>
  <cols>
    <col min="2" max="3" width="10.83203125" style="24"/>
    <col min="4" max="4" width="19.6640625" customWidth="1"/>
    <col min="5" max="5" width="1.33203125" style="86" customWidth="1"/>
    <col min="6" max="7" width="10.83203125" style="24"/>
    <col min="8" max="8" width="20.1640625" bestFit="1" customWidth="1"/>
    <col min="9" max="9" width="1.33203125" style="86" customWidth="1"/>
    <col min="10" max="11" width="10.83203125" style="24"/>
    <col min="12" max="12" width="28.1640625" customWidth="1"/>
    <col min="13" max="13" width="1.33203125" style="86" customWidth="1"/>
    <col min="14" max="15" width="10.83203125" style="24"/>
    <col min="16" max="16" width="28.1640625" customWidth="1"/>
  </cols>
  <sheetData>
    <row r="1" spans="1:16" ht="26" customHeight="1">
      <c r="A1" s="36" t="s">
        <v>387</v>
      </c>
      <c r="B1" s="36" t="s">
        <v>1</v>
      </c>
      <c r="C1" s="36" t="s">
        <v>2</v>
      </c>
      <c r="D1" s="36" t="s">
        <v>66</v>
      </c>
      <c r="E1" s="83"/>
      <c r="F1" s="36" t="s">
        <v>1</v>
      </c>
      <c r="G1" s="36" t="s">
        <v>2</v>
      </c>
      <c r="H1" s="36" t="s">
        <v>67</v>
      </c>
      <c r="I1" s="83"/>
      <c r="J1" s="36" t="s">
        <v>1</v>
      </c>
      <c r="K1" s="36" t="s">
        <v>2</v>
      </c>
      <c r="L1" s="36" t="s">
        <v>415</v>
      </c>
      <c r="M1" s="83"/>
      <c r="N1" s="36" t="s">
        <v>1</v>
      </c>
      <c r="O1" s="36" t="s">
        <v>2</v>
      </c>
      <c r="P1" s="36" t="s">
        <v>388</v>
      </c>
    </row>
    <row r="2" spans="1:16">
      <c r="A2" s="81" t="s">
        <v>416</v>
      </c>
      <c r="B2" s="82"/>
      <c r="C2" s="82"/>
      <c r="D2" s="81"/>
      <c r="E2" s="84"/>
      <c r="F2" s="82"/>
      <c r="G2" s="82"/>
      <c r="H2" s="81"/>
      <c r="I2" s="84"/>
      <c r="J2" s="82"/>
      <c r="K2" s="82"/>
      <c r="L2" s="81"/>
      <c r="M2" s="84"/>
      <c r="N2" s="82"/>
      <c r="O2" s="82"/>
      <c r="P2" s="81"/>
    </row>
    <row r="3" spans="1:16" ht="51">
      <c r="A3" s="77"/>
      <c r="B3" s="34">
        <v>0.45833333333333331</v>
      </c>
      <c r="C3" s="34">
        <v>0.875</v>
      </c>
      <c r="D3" s="78" t="s">
        <v>390</v>
      </c>
      <c r="E3" s="84"/>
      <c r="F3" s="34">
        <v>0.45833333333333331</v>
      </c>
      <c r="G3" s="34">
        <v>0.875</v>
      </c>
      <c r="H3" s="78"/>
      <c r="I3" s="84"/>
      <c r="J3" s="34">
        <v>0.33333333333333331</v>
      </c>
      <c r="K3" s="34">
        <v>0.375</v>
      </c>
      <c r="L3" s="112" t="s">
        <v>391</v>
      </c>
      <c r="M3" s="84"/>
      <c r="N3" s="34">
        <v>0.375</v>
      </c>
      <c r="O3" s="34">
        <v>0.45833333333333331</v>
      </c>
      <c r="P3" s="112" t="s">
        <v>391</v>
      </c>
    </row>
    <row r="4" spans="1:16">
      <c r="A4" s="77"/>
      <c r="B4" s="34">
        <v>0.33333333333333331</v>
      </c>
      <c r="C4" s="34">
        <v>0.79166666666666663</v>
      </c>
      <c r="D4" s="78" t="s">
        <v>392</v>
      </c>
      <c r="E4" s="84"/>
      <c r="F4" s="34">
        <v>0.45833333333333331</v>
      </c>
      <c r="G4" s="34">
        <v>0.875</v>
      </c>
      <c r="H4" s="78"/>
      <c r="I4" s="84"/>
      <c r="J4" s="34"/>
      <c r="K4" s="34"/>
      <c r="L4" s="78"/>
      <c r="M4" s="84"/>
      <c r="N4" s="34">
        <v>0.375</v>
      </c>
      <c r="O4" s="34">
        <v>0.75</v>
      </c>
      <c r="P4" s="78" t="s">
        <v>417</v>
      </c>
    </row>
    <row r="5" spans="1:16">
      <c r="A5" s="77"/>
      <c r="B5" s="34">
        <v>0.33333333333333331</v>
      </c>
      <c r="C5" s="34">
        <v>0.79166666666666663</v>
      </c>
      <c r="D5" s="78" t="s">
        <v>394</v>
      </c>
      <c r="E5" s="84"/>
      <c r="F5" s="34">
        <v>0.45833333333333331</v>
      </c>
      <c r="G5" s="34">
        <v>0.875</v>
      </c>
      <c r="H5" s="78"/>
      <c r="I5" s="84"/>
      <c r="J5" s="34"/>
      <c r="K5" s="34"/>
      <c r="L5" s="78"/>
      <c r="M5" s="84"/>
      <c r="N5" s="34">
        <v>0.375</v>
      </c>
      <c r="O5" s="34">
        <v>0.75</v>
      </c>
      <c r="P5" s="78" t="s">
        <v>417</v>
      </c>
    </row>
    <row r="6" spans="1:16">
      <c r="A6" s="77"/>
      <c r="B6" s="34">
        <v>0.33333333333333331</v>
      </c>
      <c r="C6" s="34">
        <v>0.79166666666666663</v>
      </c>
      <c r="D6" s="78" t="s">
        <v>396</v>
      </c>
      <c r="E6" s="84"/>
      <c r="F6" s="34">
        <v>0.45833333333333331</v>
      </c>
      <c r="G6" s="34">
        <v>0.875</v>
      </c>
      <c r="H6" s="78"/>
      <c r="I6" s="84"/>
      <c r="J6" s="34"/>
      <c r="K6" s="34"/>
      <c r="L6" s="78"/>
      <c r="M6" s="84"/>
      <c r="N6" s="34">
        <v>0.375</v>
      </c>
      <c r="O6" s="34">
        <v>0.75</v>
      </c>
      <c r="P6" s="78" t="s">
        <v>417</v>
      </c>
    </row>
    <row r="7" spans="1:16">
      <c r="A7" s="77"/>
      <c r="B7" s="34">
        <v>0.33333333333333331</v>
      </c>
      <c r="C7" s="34">
        <v>0.79166666666666663</v>
      </c>
      <c r="D7" s="78" t="s">
        <v>397</v>
      </c>
      <c r="E7" s="84"/>
      <c r="F7" s="34">
        <v>0.45833333333333331</v>
      </c>
      <c r="G7" s="34">
        <v>0.875</v>
      </c>
      <c r="H7" s="78"/>
      <c r="I7" s="84"/>
      <c r="J7" s="34"/>
      <c r="K7" s="34"/>
      <c r="L7" s="78"/>
      <c r="M7" s="84"/>
      <c r="N7" s="34"/>
      <c r="O7" s="34"/>
      <c r="P7" s="78"/>
    </row>
    <row r="8" spans="1:16">
      <c r="A8" s="77"/>
      <c r="B8" s="34">
        <v>0.33333333333333331</v>
      </c>
      <c r="C8" s="34">
        <v>0.79166666666666663</v>
      </c>
      <c r="D8" s="78" t="s">
        <v>398</v>
      </c>
      <c r="E8" s="84"/>
      <c r="F8" s="34">
        <v>0.45833333333333331</v>
      </c>
      <c r="G8" s="34">
        <v>0.875</v>
      </c>
      <c r="H8" s="78"/>
      <c r="I8" s="84"/>
      <c r="J8" s="34"/>
      <c r="K8" s="34"/>
      <c r="L8" s="78"/>
      <c r="M8" s="84"/>
      <c r="N8" s="34"/>
      <c r="O8" s="34"/>
      <c r="P8" s="78"/>
    </row>
    <row r="9" spans="1:16">
      <c r="A9" s="77"/>
      <c r="B9" s="34">
        <v>0.33333333333333331</v>
      </c>
      <c r="C9" s="34">
        <v>0.79166666666666663</v>
      </c>
      <c r="D9" s="78" t="s">
        <v>399</v>
      </c>
      <c r="E9" s="84"/>
      <c r="F9" s="34">
        <v>0.375</v>
      </c>
      <c r="G9" s="34">
        <v>0.79166666666666663</v>
      </c>
      <c r="H9" s="78" t="s">
        <v>399</v>
      </c>
      <c r="I9" s="84"/>
      <c r="J9" s="34">
        <v>0.375</v>
      </c>
      <c r="K9" s="34">
        <v>0.79166666666666663</v>
      </c>
      <c r="L9" s="78" t="s">
        <v>399</v>
      </c>
      <c r="M9" s="84"/>
      <c r="N9" s="34"/>
      <c r="O9" s="34"/>
      <c r="P9" s="78"/>
    </row>
    <row r="10" spans="1:16">
      <c r="A10" s="77"/>
      <c r="B10" s="29">
        <v>0.66666666666666663</v>
      </c>
      <c r="C10" s="29">
        <v>8.3333333333333329E-2</v>
      </c>
      <c r="D10" s="79" t="s">
        <v>392</v>
      </c>
      <c r="E10" s="84"/>
      <c r="F10" s="37"/>
      <c r="G10" s="37"/>
      <c r="H10" s="77"/>
      <c r="I10" s="84"/>
      <c r="J10" s="37"/>
      <c r="K10" s="37"/>
      <c r="L10" s="77"/>
      <c r="M10" s="84"/>
      <c r="N10" s="37"/>
      <c r="O10" s="37"/>
      <c r="P10" s="77"/>
    </row>
    <row r="11" spans="1:16">
      <c r="A11" s="77"/>
      <c r="B11" s="29">
        <v>0.66666666666666663</v>
      </c>
      <c r="C11" s="29">
        <v>8.3333333333333329E-2</v>
      </c>
      <c r="D11" s="79" t="s">
        <v>398</v>
      </c>
      <c r="E11" s="84"/>
      <c r="F11" s="37"/>
      <c r="G11" s="37"/>
      <c r="H11" s="77"/>
      <c r="I11" s="84"/>
      <c r="J11" s="37"/>
      <c r="K11" s="37"/>
      <c r="L11" s="77"/>
      <c r="M11" s="84"/>
      <c r="N11" s="37"/>
      <c r="O11" s="37"/>
      <c r="P11" s="77"/>
    </row>
    <row r="12" spans="1:16">
      <c r="A12" s="77"/>
      <c r="B12" s="29">
        <v>0.66666666666666663</v>
      </c>
      <c r="C12" s="29">
        <v>8.3333333333333329E-2</v>
      </c>
      <c r="D12" s="79" t="s">
        <v>396</v>
      </c>
      <c r="E12" s="84"/>
      <c r="F12" s="37"/>
      <c r="G12" s="37"/>
      <c r="H12" s="77"/>
      <c r="I12" s="84"/>
      <c r="J12" s="37"/>
      <c r="K12" s="37"/>
      <c r="L12" s="77"/>
      <c r="M12" s="84"/>
      <c r="N12" s="37"/>
      <c r="O12" s="37"/>
      <c r="P12" s="77"/>
    </row>
    <row r="13" spans="1:16" ht="48">
      <c r="A13" s="212" t="s">
        <v>401</v>
      </c>
      <c r="B13" s="29">
        <v>0.66666666666666663</v>
      </c>
      <c r="C13" s="29">
        <v>8.3333333333333329E-2</v>
      </c>
      <c r="D13" s="80" t="s">
        <v>402</v>
      </c>
      <c r="E13" s="85"/>
      <c r="F13" s="37"/>
      <c r="G13" s="37"/>
      <c r="H13" s="77"/>
      <c r="I13" s="85"/>
      <c r="J13" s="37"/>
      <c r="K13" s="37"/>
      <c r="L13" s="77"/>
      <c r="M13" s="85"/>
      <c r="N13" s="37"/>
      <c r="O13" s="37"/>
      <c r="P13" s="77"/>
    </row>
    <row r="14" spans="1:16">
      <c r="A14" s="81" t="s">
        <v>418</v>
      </c>
      <c r="B14" s="82"/>
      <c r="C14" s="82"/>
      <c r="D14" s="81"/>
      <c r="E14" s="84"/>
      <c r="F14" s="82"/>
      <c r="G14" s="82"/>
      <c r="H14" s="81"/>
      <c r="I14" s="84"/>
      <c r="J14" s="82"/>
      <c r="K14" s="82"/>
      <c r="L14" s="81"/>
      <c r="M14" s="84"/>
      <c r="N14" s="82"/>
      <c r="O14" s="82"/>
      <c r="P14" s="81"/>
    </row>
    <row r="15" spans="1:16">
      <c r="A15" s="77"/>
      <c r="B15" s="34">
        <v>0.33333333333333331</v>
      </c>
      <c r="C15" s="34">
        <v>0.79166666666666663</v>
      </c>
      <c r="D15" s="78" t="s">
        <v>390</v>
      </c>
      <c r="E15" s="84"/>
      <c r="F15" s="34">
        <v>0.33333333333333331</v>
      </c>
      <c r="G15" s="34">
        <v>0.75</v>
      </c>
      <c r="H15" s="78" t="s">
        <v>390</v>
      </c>
      <c r="I15" s="84"/>
      <c r="J15" s="34">
        <v>0.33333333333333331</v>
      </c>
      <c r="K15" s="34">
        <v>0.75</v>
      </c>
      <c r="L15" s="78" t="s">
        <v>390</v>
      </c>
      <c r="M15" s="84"/>
      <c r="N15" s="34">
        <v>0.375</v>
      </c>
      <c r="O15" s="34">
        <v>0.79166666666666663</v>
      </c>
      <c r="P15" s="78" t="s">
        <v>404</v>
      </c>
    </row>
    <row r="16" spans="1:16">
      <c r="A16" s="77"/>
      <c r="B16" s="34">
        <v>0.33333333333333331</v>
      </c>
      <c r="C16" s="34">
        <v>0.79166666666666663</v>
      </c>
      <c r="D16" s="78" t="s">
        <v>392</v>
      </c>
      <c r="E16" s="84"/>
      <c r="F16" s="34">
        <v>0.33333333333333331</v>
      </c>
      <c r="G16" s="34">
        <v>0.75</v>
      </c>
      <c r="H16" s="78" t="s">
        <v>392</v>
      </c>
      <c r="I16" s="84"/>
      <c r="J16" s="34">
        <v>0.33333333333333331</v>
      </c>
      <c r="K16" s="34">
        <v>0.75</v>
      </c>
      <c r="L16" s="78" t="s">
        <v>392</v>
      </c>
      <c r="M16" s="84"/>
      <c r="N16" s="34">
        <v>0.375</v>
      </c>
      <c r="O16" s="34">
        <v>0.79166666666666663</v>
      </c>
      <c r="P16" s="78" t="s">
        <v>405</v>
      </c>
    </row>
    <row r="17" spans="1:16">
      <c r="A17" s="77"/>
      <c r="B17" s="34">
        <v>0.33333333333333331</v>
      </c>
      <c r="C17" s="34">
        <v>0.79166666666666663</v>
      </c>
      <c r="D17" s="78" t="s">
        <v>394</v>
      </c>
      <c r="E17" s="84"/>
      <c r="F17" s="34">
        <v>0.33333333333333331</v>
      </c>
      <c r="G17" s="34">
        <v>0.75</v>
      </c>
      <c r="H17" s="78" t="s">
        <v>394</v>
      </c>
      <c r="I17" s="84"/>
      <c r="J17" s="34">
        <v>0.33333333333333331</v>
      </c>
      <c r="K17" s="34">
        <v>0.75</v>
      </c>
      <c r="L17" s="78" t="s">
        <v>394</v>
      </c>
      <c r="M17" s="84"/>
      <c r="N17" s="34">
        <v>0.375</v>
      </c>
      <c r="O17" s="34">
        <v>0.79166666666666663</v>
      </c>
      <c r="P17" s="78" t="s">
        <v>405</v>
      </c>
    </row>
    <row r="18" spans="1:16">
      <c r="A18" s="77"/>
      <c r="B18" s="34">
        <v>0.33333333333333331</v>
      </c>
      <c r="C18" s="34">
        <v>0.79166666666666663</v>
      </c>
      <c r="D18" s="78" t="s">
        <v>406</v>
      </c>
      <c r="E18" s="84"/>
      <c r="F18" s="34">
        <v>0.33333333333333331</v>
      </c>
      <c r="G18" s="34">
        <v>0.75</v>
      </c>
      <c r="H18" s="78" t="s">
        <v>407</v>
      </c>
      <c r="I18" s="84"/>
      <c r="J18" s="34">
        <v>0.33333333333333331</v>
      </c>
      <c r="K18" s="34">
        <v>0.75</v>
      </c>
      <c r="L18" s="78" t="s">
        <v>407</v>
      </c>
      <c r="M18" s="84"/>
      <c r="N18" s="34">
        <v>0.375</v>
      </c>
      <c r="O18" s="34">
        <v>0.79166666666666663</v>
      </c>
      <c r="P18" s="78" t="s">
        <v>405</v>
      </c>
    </row>
    <row r="19" spans="1:16">
      <c r="A19" s="77"/>
      <c r="B19" s="34">
        <v>0.33333333333333331</v>
      </c>
      <c r="C19" s="34">
        <v>0.79166666666666663</v>
      </c>
      <c r="D19" s="78" t="s">
        <v>407</v>
      </c>
      <c r="E19" s="84"/>
      <c r="F19" s="34">
        <v>0.33333333333333331</v>
      </c>
      <c r="G19" s="34">
        <v>0.75</v>
      </c>
      <c r="H19" s="78" t="s">
        <v>399</v>
      </c>
      <c r="I19" s="84"/>
      <c r="J19" s="34">
        <v>0.33333333333333331</v>
      </c>
      <c r="K19" s="34">
        <v>0.75</v>
      </c>
      <c r="L19" s="78" t="s">
        <v>399</v>
      </c>
      <c r="M19" s="84"/>
      <c r="N19" s="34"/>
      <c r="O19" s="34"/>
      <c r="P19" s="78"/>
    </row>
    <row r="20" spans="1:16">
      <c r="A20" s="77"/>
      <c r="B20" s="34">
        <v>0.33333333333333331</v>
      </c>
      <c r="C20" s="34">
        <v>0.79166666666666663</v>
      </c>
      <c r="D20" s="78" t="s">
        <v>399</v>
      </c>
      <c r="E20" s="84"/>
      <c r="F20" s="36"/>
      <c r="G20" s="36"/>
      <c r="H20" s="77"/>
      <c r="I20" s="84"/>
      <c r="J20" s="36"/>
      <c r="K20" s="36"/>
      <c r="L20" s="77"/>
      <c r="M20" s="84"/>
      <c r="N20" s="36"/>
      <c r="O20" s="36"/>
      <c r="P20" s="77"/>
    </row>
    <row r="21" spans="1:16">
      <c r="A21" s="77"/>
      <c r="B21" s="29">
        <v>0.70833333333333337</v>
      </c>
      <c r="C21" s="29">
        <v>0.125</v>
      </c>
      <c r="D21" s="79" t="s">
        <v>392</v>
      </c>
      <c r="E21" s="84"/>
      <c r="F21" s="36"/>
      <c r="G21" s="36"/>
      <c r="H21" s="77"/>
      <c r="I21" s="84"/>
      <c r="J21" s="36"/>
      <c r="K21" s="36"/>
      <c r="L21" s="77"/>
      <c r="M21" s="84"/>
      <c r="N21" s="36"/>
      <c r="O21" s="36"/>
      <c r="P21" s="77"/>
    </row>
    <row r="22" spans="1:16">
      <c r="A22" s="77"/>
      <c r="B22" s="29">
        <v>0.70833333333333337</v>
      </c>
      <c r="C22" s="29">
        <v>0.125</v>
      </c>
      <c r="D22" s="79" t="s">
        <v>397</v>
      </c>
      <c r="E22" s="84"/>
      <c r="F22" s="36"/>
      <c r="G22" s="36"/>
      <c r="H22" s="77"/>
      <c r="I22" s="84"/>
      <c r="J22" s="36"/>
      <c r="K22" s="36"/>
      <c r="L22" s="77"/>
      <c r="M22" s="84"/>
      <c r="N22" s="36"/>
      <c r="O22" s="36"/>
      <c r="P22" s="77"/>
    </row>
    <row r="23" spans="1:16">
      <c r="A23" s="77"/>
      <c r="B23" s="29">
        <v>0.70833333333333337</v>
      </c>
      <c r="C23" s="29">
        <v>0.125</v>
      </c>
      <c r="D23" s="79" t="s">
        <v>398</v>
      </c>
      <c r="E23" s="84"/>
      <c r="F23" s="36"/>
      <c r="G23" s="36"/>
      <c r="H23" s="77"/>
      <c r="I23" s="84"/>
      <c r="J23" s="36"/>
      <c r="K23" s="36"/>
      <c r="L23" s="77"/>
      <c r="M23" s="84"/>
      <c r="N23" s="36"/>
      <c r="O23" s="36"/>
      <c r="P23" s="77"/>
    </row>
    <row r="24" spans="1:16">
      <c r="A24" s="77"/>
      <c r="B24" s="29">
        <v>0.70833333333333337</v>
      </c>
      <c r="C24" s="29">
        <v>0.125</v>
      </c>
      <c r="D24" s="79" t="s">
        <v>399</v>
      </c>
      <c r="E24" s="84"/>
      <c r="F24" s="36"/>
      <c r="G24" s="36"/>
      <c r="H24" s="77"/>
      <c r="I24" s="84"/>
      <c r="J24" s="36"/>
      <c r="K24" s="36"/>
      <c r="L24" s="77"/>
      <c r="M24" s="84"/>
      <c r="N24" s="36"/>
      <c r="O24" s="36"/>
      <c r="P24" s="77"/>
    </row>
    <row r="25" spans="1:16">
      <c r="A25" s="77"/>
      <c r="B25" s="29">
        <v>0.70833333333333337</v>
      </c>
      <c r="C25" s="29">
        <v>0.125</v>
      </c>
      <c r="D25" s="79" t="s">
        <v>396</v>
      </c>
      <c r="E25" s="84"/>
      <c r="F25" s="36"/>
      <c r="G25" s="36"/>
      <c r="H25" s="77"/>
      <c r="I25" s="84"/>
      <c r="J25" s="36"/>
      <c r="K25" s="36"/>
      <c r="L25" s="77"/>
      <c r="M25" s="84"/>
      <c r="N25" s="36"/>
      <c r="O25" s="36"/>
      <c r="P25" s="77"/>
    </row>
    <row r="26" spans="1:16" ht="48">
      <c r="A26" s="212" t="s">
        <v>410</v>
      </c>
      <c r="B26" s="29">
        <v>0.70833333333333337</v>
      </c>
      <c r="C26" s="29">
        <v>0.125</v>
      </c>
      <c r="D26" s="213" t="s">
        <v>419</v>
      </c>
      <c r="E26" s="84"/>
      <c r="F26" s="36"/>
      <c r="G26" s="36"/>
      <c r="H26" s="77"/>
      <c r="I26" s="84"/>
      <c r="J26" s="36"/>
      <c r="K26" s="36"/>
      <c r="L26" s="77"/>
      <c r="M26" s="84"/>
      <c r="N26" s="36"/>
      <c r="O26" s="36"/>
      <c r="P26" s="77"/>
    </row>
    <row r="27" spans="1:16">
      <c r="A27" s="81" t="s">
        <v>420</v>
      </c>
      <c r="B27" s="82"/>
      <c r="C27" s="82"/>
      <c r="D27" s="81"/>
      <c r="E27" s="84"/>
      <c r="F27" s="82"/>
      <c r="G27" s="82"/>
      <c r="H27" s="81"/>
      <c r="I27" s="84"/>
      <c r="J27" s="82"/>
      <c r="K27" s="82"/>
      <c r="L27" s="81"/>
      <c r="M27" s="84"/>
      <c r="N27" s="82"/>
      <c r="O27" s="82"/>
      <c r="P27" s="81"/>
    </row>
    <row r="28" spans="1:16">
      <c r="A28" s="77"/>
      <c r="B28" s="34">
        <v>0.33333333333333331</v>
      </c>
      <c r="C28" s="34">
        <v>0.54166666666666663</v>
      </c>
      <c r="D28" s="78" t="s">
        <v>390</v>
      </c>
      <c r="E28" s="84"/>
      <c r="F28" s="34">
        <v>0.33333333333333331</v>
      </c>
      <c r="G28" s="34">
        <v>0.54166666666666663</v>
      </c>
      <c r="H28" s="78" t="s">
        <v>390</v>
      </c>
      <c r="I28" s="84"/>
      <c r="J28" s="34">
        <v>0.33333333333333331</v>
      </c>
      <c r="K28" s="34">
        <v>0.54166666666666663</v>
      </c>
      <c r="L28" s="78" t="s">
        <v>390</v>
      </c>
      <c r="M28" s="84"/>
      <c r="N28" s="34">
        <v>0.375</v>
      </c>
      <c r="O28" s="34">
        <v>0.54166666666666663</v>
      </c>
      <c r="P28" s="78" t="s">
        <v>404</v>
      </c>
    </row>
    <row r="29" spans="1:16">
      <c r="A29" s="77"/>
      <c r="B29" s="34">
        <v>0.33333333333333331</v>
      </c>
      <c r="C29" s="34">
        <v>0.54166666666666663</v>
      </c>
      <c r="D29" s="78" t="s">
        <v>392</v>
      </c>
      <c r="E29" s="84"/>
      <c r="F29" s="34">
        <v>0.33333333333333331</v>
      </c>
      <c r="G29" s="34">
        <v>0.54166666666666663</v>
      </c>
      <c r="H29" s="78" t="s">
        <v>392</v>
      </c>
      <c r="I29" s="84"/>
      <c r="J29" s="34">
        <v>0.33333333333333331</v>
      </c>
      <c r="K29" s="34">
        <v>0.54166666666666663</v>
      </c>
      <c r="L29" s="78" t="s">
        <v>392</v>
      </c>
      <c r="M29" s="84"/>
      <c r="N29" s="34">
        <v>0.375</v>
      </c>
      <c r="O29" s="34">
        <v>0.54166666666666663</v>
      </c>
      <c r="P29" s="78" t="s">
        <v>405</v>
      </c>
    </row>
    <row r="30" spans="1:16">
      <c r="A30" s="77"/>
      <c r="B30" s="34">
        <v>0.33333333333333331</v>
      </c>
      <c r="C30" s="34">
        <v>0.54166666666666663</v>
      </c>
      <c r="D30" s="78" t="s">
        <v>394</v>
      </c>
      <c r="E30" s="84"/>
      <c r="F30" s="34">
        <v>0.33333333333333331</v>
      </c>
      <c r="G30" s="34">
        <v>0.54166666666666663</v>
      </c>
      <c r="H30" s="78" t="s">
        <v>394</v>
      </c>
      <c r="I30" s="84"/>
      <c r="J30" s="34">
        <v>0.33333333333333331</v>
      </c>
      <c r="K30" s="34">
        <v>0.54166666666666663</v>
      </c>
      <c r="L30" s="78" t="s">
        <v>394</v>
      </c>
      <c r="M30" s="84"/>
      <c r="N30" s="34">
        <v>0.375</v>
      </c>
      <c r="O30" s="34">
        <v>0.54166666666666663</v>
      </c>
      <c r="P30" s="78" t="s">
        <v>405</v>
      </c>
    </row>
    <row r="31" spans="1:16">
      <c r="A31" s="77"/>
      <c r="B31" s="34">
        <v>0.33333333333333331</v>
      </c>
      <c r="C31" s="34">
        <v>0.54166666666666663</v>
      </c>
      <c r="D31" s="78" t="s">
        <v>406</v>
      </c>
      <c r="E31" s="84"/>
      <c r="F31" s="34">
        <v>0.33333333333333331</v>
      </c>
      <c r="G31" s="34">
        <v>0.54166666666666663</v>
      </c>
      <c r="H31" s="78" t="s">
        <v>398</v>
      </c>
      <c r="I31" s="84"/>
      <c r="J31" s="34">
        <v>0.33333333333333331</v>
      </c>
      <c r="K31" s="34">
        <v>0.54166666666666663</v>
      </c>
      <c r="L31" s="78" t="s">
        <v>398</v>
      </c>
      <c r="M31" s="84"/>
      <c r="N31" s="34">
        <v>0.375</v>
      </c>
      <c r="O31" s="34">
        <v>0.54166666666666663</v>
      </c>
      <c r="P31" s="78" t="s">
        <v>405</v>
      </c>
    </row>
    <row r="32" spans="1:16">
      <c r="A32" s="77"/>
      <c r="B32" s="34">
        <v>0.33333333333333331</v>
      </c>
      <c r="C32" s="34">
        <v>0.54166666666666663</v>
      </c>
      <c r="D32" s="78" t="s">
        <v>398</v>
      </c>
      <c r="E32" s="84"/>
      <c r="F32" s="34">
        <v>0.33333333333333331</v>
      </c>
      <c r="G32" s="34">
        <v>0.54166666666666663</v>
      </c>
      <c r="H32" s="78" t="s">
        <v>399</v>
      </c>
      <c r="I32" s="84"/>
      <c r="J32" s="34">
        <v>0.33333333333333331</v>
      </c>
      <c r="K32" s="34">
        <v>0.54166666666666663</v>
      </c>
      <c r="L32" s="78" t="s">
        <v>399</v>
      </c>
      <c r="M32" s="84"/>
      <c r="N32" s="33"/>
      <c r="O32" s="33"/>
      <c r="P32" s="78"/>
    </row>
    <row r="33" spans="1:16">
      <c r="A33" s="77"/>
      <c r="B33" s="34">
        <v>0.33333333333333331</v>
      </c>
      <c r="C33" s="34">
        <v>0.54166666666666663</v>
      </c>
      <c r="D33" s="78" t="s">
        <v>399</v>
      </c>
      <c r="E33" s="84"/>
      <c r="F33" s="33"/>
      <c r="G33" s="33"/>
      <c r="H33" s="78"/>
      <c r="I33" s="84"/>
      <c r="J33" s="33"/>
      <c r="K33" s="33"/>
      <c r="L33" s="78"/>
      <c r="M33" s="84"/>
      <c r="N33" s="33"/>
      <c r="O33" s="33"/>
      <c r="P33" s="78"/>
    </row>
    <row r="34" spans="1:16" ht="144.75" customHeight="1">
      <c r="A34" s="77"/>
      <c r="B34" s="36"/>
      <c r="C34" s="36"/>
      <c r="D34" s="115" t="s">
        <v>413</v>
      </c>
      <c r="E34" s="84"/>
      <c r="F34" s="36"/>
      <c r="G34" s="36"/>
      <c r="H34" s="115" t="s">
        <v>414</v>
      </c>
      <c r="I34" s="84"/>
      <c r="J34" s="36"/>
      <c r="K34" s="36"/>
      <c r="L34" s="115" t="s">
        <v>414</v>
      </c>
      <c r="M34" s="84"/>
      <c r="N34" s="36"/>
      <c r="O34" s="36"/>
      <c r="P34" s="77"/>
    </row>
    <row r="35" spans="1:16">
      <c r="A35" s="77"/>
      <c r="B35" s="36"/>
      <c r="C35" s="36"/>
      <c r="D35" s="77"/>
      <c r="E35" s="84"/>
      <c r="F35" s="36"/>
      <c r="G35" s="36"/>
      <c r="H35" s="77"/>
      <c r="I35" s="84"/>
      <c r="J35" s="36"/>
      <c r="K35" s="36"/>
      <c r="L35" s="77"/>
      <c r="M35" s="84"/>
      <c r="N35" s="36"/>
      <c r="O35" s="36"/>
      <c r="P35" s="77"/>
    </row>
    <row r="36" spans="1:16">
      <c r="A36" s="77"/>
      <c r="B36" s="36"/>
      <c r="C36" s="36"/>
      <c r="D36" s="77"/>
      <c r="E36" s="84"/>
      <c r="F36" s="36"/>
      <c r="G36" s="36"/>
      <c r="H36" s="77"/>
      <c r="I36" s="84"/>
      <c r="J36" s="36"/>
      <c r="K36" s="36"/>
      <c r="L36" s="77"/>
      <c r="M36" s="84"/>
      <c r="N36" s="36"/>
      <c r="O36" s="36"/>
      <c r="P36" s="77"/>
    </row>
    <row r="37" spans="1:16">
      <c r="A37" s="77"/>
      <c r="B37" s="36"/>
      <c r="C37" s="36"/>
      <c r="D37" s="77"/>
      <c r="E37" s="84"/>
      <c r="F37" s="36"/>
      <c r="G37" s="36"/>
      <c r="H37" s="77"/>
      <c r="I37" s="84"/>
      <c r="J37" s="36"/>
      <c r="K37" s="36"/>
      <c r="L37" s="77"/>
      <c r="M37" s="84"/>
      <c r="N37" s="36"/>
      <c r="O37" s="36"/>
      <c r="P37" s="77"/>
    </row>
    <row r="38" spans="1:16">
      <c r="A38" s="77"/>
      <c r="B38" s="36"/>
      <c r="C38" s="36"/>
      <c r="D38" s="77"/>
      <c r="E38" s="84"/>
      <c r="F38" s="36"/>
      <c r="G38" s="36"/>
      <c r="H38" s="77"/>
      <c r="I38" s="84"/>
      <c r="J38" s="36"/>
      <c r="K38" s="36"/>
      <c r="L38" s="77"/>
      <c r="M38" s="84"/>
      <c r="N38" s="36"/>
      <c r="O38" s="36"/>
      <c r="P38" s="77"/>
    </row>
    <row r="39" spans="1:16">
      <c r="A39" s="77"/>
      <c r="B39" s="36"/>
      <c r="C39" s="36"/>
      <c r="D39" s="77"/>
      <c r="E39" s="84"/>
      <c r="F39" s="36"/>
      <c r="G39" s="36"/>
      <c r="H39" s="77"/>
      <c r="I39" s="84"/>
      <c r="J39" s="36"/>
      <c r="K39" s="36"/>
      <c r="L39" s="77"/>
      <c r="M39" s="84"/>
      <c r="N39" s="36"/>
      <c r="O39" s="36"/>
      <c r="P39" s="77"/>
    </row>
    <row r="40" spans="1:16">
      <c r="A40" s="77"/>
      <c r="B40" s="36"/>
      <c r="C40" s="36"/>
      <c r="D40" s="77"/>
      <c r="E40" s="84"/>
      <c r="F40" s="36"/>
      <c r="G40" s="36"/>
      <c r="H40" s="77"/>
      <c r="I40" s="84"/>
      <c r="J40" s="36"/>
      <c r="K40" s="36"/>
      <c r="L40" s="77"/>
      <c r="M40" s="84"/>
      <c r="N40" s="36"/>
      <c r="O40" s="36"/>
      <c r="P40" s="77"/>
    </row>
    <row r="41" spans="1:16">
      <c r="A41" s="77"/>
      <c r="B41" s="36"/>
      <c r="C41" s="36"/>
      <c r="D41" s="77"/>
      <c r="E41" s="84"/>
      <c r="F41" s="36"/>
      <c r="G41" s="36"/>
      <c r="H41" s="77"/>
      <c r="I41" s="84"/>
      <c r="J41" s="36"/>
      <c r="K41" s="36"/>
      <c r="L41" s="77"/>
      <c r="M41" s="84"/>
      <c r="N41" s="36"/>
      <c r="O41" s="36"/>
      <c r="P41" s="77"/>
    </row>
    <row r="42" spans="1:16">
      <c r="A42" s="77"/>
      <c r="B42" s="36"/>
      <c r="C42" s="36"/>
      <c r="D42" s="77"/>
      <c r="E42" s="84"/>
      <c r="F42" s="36"/>
      <c r="G42" s="36"/>
      <c r="H42" s="77"/>
      <c r="I42" s="84"/>
      <c r="J42" s="36"/>
      <c r="K42" s="36"/>
      <c r="L42" s="77"/>
      <c r="M42" s="84"/>
      <c r="N42" s="36"/>
      <c r="O42" s="36"/>
      <c r="P42" s="77"/>
    </row>
    <row r="43" spans="1:16">
      <c r="A43" s="77"/>
      <c r="B43" s="36"/>
      <c r="C43" s="36"/>
      <c r="D43" s="77"/>
      <c r="E43" s="84"/>
      <c r="F43" s="36"/>
      <c r="G43" s="36"/>
      <c r="H43" s="77"/>
      <c r="I43" s="84"/>
      <c r="J43" s="36"/>
      <c r="K43" s="36"/>
      <c r="L43" s="77"/>
      <c r="M43" s="84"/>
      <c r="N43" s="36"/>
      <c r="O43" s="36"/>
      <c r="P43" s="77"/>
    </row>
    <row r="44" spans="1:16">
      <c r="A44" s="77"/>
      <c r="B44" s="36"/>
      <c r="C44" s="36"/>
      <c r="D44" s="77"/>
      <c r="E44" s="84"/>
      <c r="F44" s="36"/>
      <c r="G44" s="36"/>
      <c r="H44" s="77"/>
      <c r="I44" s="84"/>
      <c r="J44" s="36"/>
      <c r="K44" s="36"/>
      <c r="L44" s="77"/>
      <c r="M44" s="84"/>
      <c r="N44" s="36"/>
      <c r="O44" s="36"/>
      <c r="P44" s="77"/>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FF3A-EBBE-3B4A-A74E-A83E62FDBB1B}">
  <dimension ref="A1:I27"/>
  <sheetViews>
    <sheetView workbookViewId="0">
      <pane ySplit="1" topLeftCell="A8" activePane="bottomLeft" state="frozen"/>
      <selection pane="bottomLeft" activeCell="D19" sqref="D19"/>
    </sheetView>
  </sheetViews>
  <sheetFormatPr baseColWidth="10" defaultColWidth="10.83203125" defaultRowHeight="21" customHeight="1"/>
  <cols>
    <col min="1" max="1" width="27.5" style="18" customWidth="1"/>
    <col min="2" max="2" width="14.5" style="9" customWidth="1"/>
    <col min="3" max="3" width="18" style="9" customWidth="1"/>
    <col min="4" max="4" width="64" style="4" customWidth="1"/>
    <col min="5" max="5" width="14.83203125" style="9" customWidth="1"/>
    <col min="6" max="6" width="36.5" style="9" customWidth="1"/>
    <col min="7" max="7" width="27.33203125" style="9" customWidth="1"/>
    <col min="8" max="8" width="38.5" style="4" customWidth="1"/>
    <col min="9" max="16384" width="10.83203125" style="4"/>
  </cols>
  <sheetData>
    <row r="1" spans="1:9" ht="21" customHeight="1" thickBot="1">
      <c r="A1" s="14" t="s">
        <v>0</v>
      </c>
      <c r="B1" s="2" t="s">
        <v>421</v>
      </c>
      <c r="C1" s="2" t="s">
        <v>3</v>
      </c>
      <c r="D1" s="3" t="s">
        <v>4</v>
      </c>
      <c r="E1" s="2" t="s">
        <v>5</v>
      </c>
      <c r="F1" s="2" t="s">
        <v>6</v>
      </c>
      <c r="G1" s="2" t="s">
        <v>7</v>
      </c>
      <c r="H1" s="3" t="s">
        <v>8</v>
      </c>
    </row>
    <row r="2" spans="1:9" ht="21" customHeight="1">
      <c r="A2" s="15"/>
      <c r="B2" s="5"/>
      <c r="C2" s="5"/>
      <c r="D2" s="6"/>
      <c r="E2" s="5"/>
      <c r="F2" s="5"/>
      <c r="G2" s="5"/>
      <c r="H2" s="6"/>
    </row>
    <row r="3" spans="1:9" ht="21" customHeight="1">
      <c r="A3" s="15"/>
      <c r="B3" s="5"/>
      <c r="C3" s="5"/>
      <c r="D3" s="6"/>
      <c r="E3" s="5"/>
      <c r="F3" s="5"/>
      <c r="G3" s="5"/>
      <c r="H3" s="6"/>
    </row>
    <row r="4" spans="1:9" ht="21" customHeight="1">
      <c r="A4" s="16"/>
      <c r="B4" s="7"/>
      <c r="C4" s="7"/>
      <c r="D4" s="8" t="s">
        <v>422</v>
      </c>
    </row>
    <row r="5" spans="1:9" ht="21" customHeight="1">
      <c r="A5" s="17">
        <v>45327</v>
      </c>
      <c r="B5" s="10"/>
      <c r="C5" s="11"/>
      <c r="D5" s="12" t="s">
        <v>12</v>
      </c>
    </row>
    <row r="6" spans="1:9" ht="21" customHeight="1">
      <c r="A6" s="17">
        <v>45328</v>
      </c>
      <c r="B6" s="10"/>
      <c r="C6" s="11"/>
      <c r="D6" s="12" t="s">
        <v>423</v>
      </c>
    </row>
    <row r="7" spans="1:9" ht="21" customHeight="1">
      <c r="A7" s="17">
        <v>45329</v>
      </c>
      <c r="B7" s="10"/>
      <c r="C7" s="11"/>
      <c r="D7" s="12" t="s">
        <v>424</v>
      </c>
    </row>
    <row r="8" spans="1:9" ht="21" customHeight="1">
      <c r="A8" s="17">
        <v>45330</v>
      </c>
      <c r="B8" s="10"/>
      <c r="C8" s="11"/>
      <c r="D8" s="12" t="s">
        <v>425</v>
      </c>
    </row>
    <row r="9" spans="1:9" ht="21" customHeight="1">
      <c r="A9" s="19">
        <v>45331</v>
      </c>
      <c r="B9" s="20"/>
      <c r="C9" s="21"/>
      <c r="D9" s="22" t="s">
        <v>42</v>
      </c>
    </row>
    <row r="10" spans="1:9" ht="21" customHeight="1">
      <c r="A10" s="19">
        <v>45332</v>
      </c>
      <c r="B10" s="20"/>
      <c r="C10" s="21"/>
      <c r="D10" s="22" t="s">
        <v>44</v>
      </c>
    </row>
    <row r="11" spans="1:9" ht="21" customHeight="1">
      <c r="A11" s="16">
        <v>45333</v>
      </c>
      <c r="B11" s="13"/>
      <c r="C11" s="7"/>
      <c r="D11" s="8" t="s">
        <v>12</v>
      </c>
    </row>
    <row r="12" spans="1:9" ht="21" customHeight="1">
      <c r="A12" s="16">
        <v>45334</v>
      </c>
      <c r="B12" s="13"/>
      <c r="C12" s="7"/>
      <c r="D12" s="8" t="s">
        <v>423</v>
      </c>
    </row>
    <row r="13" spans="1:9" s="9" customFormat="1" ht="21" customHeight="1">
      <c r="A13" s="16">
        <v>45335</v>
      </c>
      <c r="B13" s="13"/>
      <c r="C13" s="7"/>
      <c r="D13" s="8" t="s">
        <v>424</v>
      </c>
      <c r="H13" s="4"/>
      <c r="I13" s="4"/>
    </row>
    <row r="14" spans="1:9" s="9" customFormat="1" ht="21" customHeight="1">
      <c r="A14" s="16">
        <v>45336</v>
      </c>
      <c r="B14" s="13"/>
      <c r="C14" s="7"/>
      <c r="D14" s="8" t="s">
        <v>425</v>
      </c>
      <c r="H14" s="4"/>
      <c r="I14" s="4"/>
    </row>
    <row r="15" spans="1:9" s="9" customFormat="1" ht="21" customHeight="1">
      <c r="A15" s="19">
        <v>45337</v>
      </c>
      <c r="B15" s="20"/>
      <c r="C15" s="21"/>
      <c r="D15" s="22" t="s">
        <v>59</v>
      </c>
      <c r="H15" s="4"/>
      <c r="I15" s="4"/>
    </row>
    <row r="16" spans="1:9" s="9" customFormat="1" ht="21" customHeight="1">
      <c r="A16" s="19">
        <v>45338</v>
      </c>
      <c r="B16" s="20"/>
      <c r="C16" s="21"/>
      <c r="D16" s="22" t="s">
        <v>60</v>
      </c>
      <c r="H16" s="4"/>
      <c r="I16" s="4"/>
    </row>
    <row r="17" spans="1:9" s="9" customFormat="1" ht="21" customHeight="1">
      <c r="A17" s="16" t="s">
        <v>61</v>
      </c>
      <c r="B17" s="13"/>
      <c r="C17" s="7"/>
      <c r="D17" s="8"/>
      <c r="H17" s="4"/>
      <c r="I17" s="4"/>
    </row>
    <row r="18" spans="1:9" s="9" customFormat="1" ht="21" customHeight="1">
      <c r="A18" s="16"/>
      <c r="B18" s="13"/>
      <c r="C18" s="7"/>
      <c r="D18" s="8"/>
      <c r="H18" s="4"/>
      <c r="I18" s="4"/>
    </row>
    <row r="19" spans="1:9" s="9" customFormat="1" ht="21" customHeight="1">
      <c r="A19" s="19">
        <v>45345</v>
      </c>
      <c r="B19" s="20"/>
      <c r="C19" s="21"/>
      <c r="D19" s="22" t="s">
        <v>426</v>
      </c>
      <c r="H19" s="4"/>
      <c r="I19" s="4"/>
    </row>
    <row r="20" spans="1:9" s="9" customFormat="1" ht="21" customHeight="1">
      <c r="A20" s="19">
        <v>45346</v>
      </c>
      <c r="B20" s="20"/>
      <c r="C20" s="21"/>
      <c r="D20" s="22" t="s">
        <v>427</v>
      </c>
      <c r="H20" s="4"/>
      <c r="I20" s="4"/>
    </row>
    <row r="21" spans="1:9" s="9" customFormat="1" ht="21" customHeight="1">
      <c r="A21" s="19">
        <v>45347</v>
      </c>
      <c r="B21" s="20"/>
      <c r="C21" s="21"/>
      <c r="D21" s="22" t="s">
        <v>44</v>
      </c>
      <c r="H21" s="4"/>
      <c r="I21" s="4"/>
    </row>
    <row r="22" spans="1:9" s="9" customFormat="1" ht="21" customHeight="1">
      <c r="A22" s="16">
        <v>45348</v>
      </c>
      <c r="B22" s="13"/>
      <c r="C22" s="7"/>
      <c r="D22" s="8" t="s">
        <v>12</v>
      </c>
      <c r="H22" s="4"/>
      <c r="I22" s="4"/>
    </row>
    <row r="23" spans="1:9" s="9" customFormat="1" ht="21" customHeight="1">
      <c r="A23" s="16">
        <v>45349</v>
      </c>
      <c r="B23" s="13"/>
      <c r="C23" s="7"/>
      <c r="D23" s="8" t="s">
        <v>423</v>
      </c>
      <c r="H23" s="4"/>
      <c r="I23" s="4"/>
    </row>
    <row r="24" spans="1:9" s="9" customFormat="1" ht="21" customHeight="1">
      <c r="A24" s="16">
        <v>45350</v>
      </c>
      <c r="B24" s="13"/>
      <c r="C24" s="7"/>
      <c r="D24" s="8" t="s">
        <v>424</v>
      </c>
      <c r="H24" s="4"/>
      <c r="I24" s="4"/>
    </row>
    <row r="25" spans="1:9" s="9" customFormat="1" ht="21" customHeight="1">
      <c r="A25" s="16">
        <v>45351</v>
      </c>
      <c r="B25" s="13"/>
      <c r="C25" s="7"/>
      <c r="D25" s="8" t="s">
        <v>425</v>
      </c>
      <c r="H25" s="4"/>
      <c r="I25" s="4"/>
    </row>
    <row r="26" spans="1:9" s="9" customFormat="1" ht="21" customHeight="1">
      <c r="A26" s="19">
        <v>45352</v>
      </c>
      <c r="B26" s="20"/>
      <c r="C26" s="21"/>
      <c r="D26" s="22" t="s">
        <v>70</v>
      </c>
      <c r="H26" s="4"/>
      <c r="I26" s="4"/>
    </row>
    <row r="27" spans="1:9" s="9" customFormat="1" ht="21" customHeight="1">
      <c r="A27" s="19"/>
      <c r="B27" s="20"/>
      <c r="C27" s="21"/>
      <c r="D27" s="22"/>
      <c r="H27" s="4"/>
      <c r="I27" s="4"/>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Production Schedule - Overall</vt:lpstr>
      <vt:lpstr>Prod Sched - LDN - 04-09</vt:lpstr>
      <vt:lpstr>Logisitics EMEA</vt:lpstr>
      <vt:lpstr>Prod Sched - ATL 11-14</vt:lpstr>
      <vt:lpstr>Logisitics AMS</vt:lpstr>
      <vt:lpstr>Tech Info</vt:lpstr>
      <vt:lpstr>Crew Requirements London</vt:lpstr>
      <vt:lpstr>Crew Requirements Atlanta</vt:lpstr>
      <vt:lpstr>Travel Schedule</vt:lpstr>
      <vt:lpstr>Travel Analyser Atlanta</vt:lpstr>
      <vt:lpstr>Travel Analyser Bangkok</vt:lpstr>
      <vt:lpstr>Contact Sheet Copy</vt:lpstr>
      <vt:lpstr>Pick lists</vt:lpstr>
      <vt:lpstr>'Crew Requirements Atlanta'!Print_Area</vt:lpstr>
      <vt:lpstr>'Crew Requirements London'!Print_Area</vt:lpstr>
      <vt:lpstr>'Prod Sched - ATL 11-14'!Print_Area</vt:lpstr>
      <vt:lpstr>'Prod Sched - LDN - 04-09'!Print_Area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 Adams</dc:creator>
  <cp:keywords/>
  <dc:description/>
  <cp:lastModifiedBy>Microsoft Office User</cp:lastModifiedBy>
  <cp:revision/>
  <cp:lastPrinted>2024-02-07T17:05:26Z</cp:lastPrinted>
  <dcterms:created xsi:type="dcterms:W3CDTF">2023-10-04T09:07:03Z</dcterms:created>
  <dcterms:modified xsi:type="dcterms:W3CDTF">2024-02-22T17:49:05Z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0999d5-d15e-4640-9f2d-65be94fe5ea8_Enabled">
    <vt:lpwstr>true</vt:lpwstr>
  </property>
  <property fmtid="{D5CDD505-2E9C-101B-9397-08002B2CF9AE}" pid="3" name="MSIP_Label_060999d5-d15e-4640-9f2d-65be94fe5ea8_SetDate">
    <vt:lpwstr>2023-11-17T19:19:10Z</vt:lpwstr>
  </property>
  <property fmtid="{D5CDD505-2E9C-101B-9397-08002B2CF9AE}" pid="4" name="MSIP_Label_060999d5-d15e-4640-9f2d-65be94fe5ea8_Method">
    <vt:lpwstr>Standard</vt:lpwstr>
  </property>
  <property fmtid="{D5CDD505-2E9C-101B-9397-08002B2CF9AE}" pid="5" name="MSIP_Label_060999d5-d15e-4640-9f2d-65be94fe5ea8_Name">
    <vt:lpwstr>Private</vt:lpwstr>
  </property>
  <property fmtid="{D5CDD505-2E9C-101B-9397-08002B2CF9AE}" pid="6" name="MSIP_Label_060999d5-d15e-4640-9f2d-65be94fe5ea8_SiteId">
    <vt:lpwstr>d6d05ee3-29d1-4d84-b494-85d04548c0ca</vt:lpwstr>
  </property>
  <property fmtid="{D5CDD505-2E9C-101B-9397-08002B2CF9AE}" pid="7" name="MSIP_Label_060999d5-d15e-4640-9f2d-65be94fe5ea8_ActionId">
    <vt:lpwstr>2b02ed19-b26c-46fe-a0a6-95520dbc807b</vt:lpwstr>
  </property>
  <property fmtid="{D5CDD505-2E9C-101B-9397-08002B2CF9AE}" pid="8" name="MSIP_Label_060999d5-d15e-4640-9f2d-65be94fe5ea8_ContentBits">
    <vt:lpwstr>0</vt:lpwstr>
  </property>
</Properties>
</file>