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eevents/Library/CloudStorage/Box-Box/80210 - Clarivate - SKO - Various Locations - 05.02.2024/06. Project Management for all locations (incl. venue search)/"/>
    </mc:Choice>
  </mc:AlternateContent>
  <xr:revisionPtr revIDLastSave="170" documentId="13_ncr:1_{0689FE35-D222-034A-831B-283523993E8A}" xr6:coauthVersionLast="47" xr6:coauthVersionMax="47" xr10:uidLastSave="{965E37A5-F956-4CAB-9118-45A54E20D071}"/>
  <bookViews>
    <workbookView xWindow="34600" yWindow="-1620" windowWidth="32060" windowHeight="18540" firstSheet="3" activeTab="3" xr2:uid="{81BEA1DD-E6AC-1043-A645-5E5E74A6F6EC}"/>
  </bookViews>
  <sheets>
    <sheet name="Agenda overview" sheetId="4" r:id="rId1"/>
    <sheet name="Resources" sheetId="6" r:id="rId2"/>
    <sheet name="Flight Schedule&amp;Costs" sheetId="3" r:id="rId3"/>
    <sheet name="Accommodation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S23" i="1"/>
  <c r="T23" i="1"/>
  <c r="U23" i="1"/>
  <c r="V23" i="1"/>
  <c r="W23" i="1"/>
  <c r="R23" i="1"/>
  <c r="W24" i="1" s="1"/>
  <c r="K23" i="1"/>
  <c r="L23" i="1"/>
  <c r="M23" i="1"/>
  <c r="N23" i="1"/>
  <c r="J23" i="1"/>
  <c r="G23" i="1"/>
  <c r="F23" i="1"/>
  <c r="E23" i="1"/>
  <c r="D23" i="1"/>
  <c r="C23" i="1"/>
  <c r="G24" i="1" s="1"/>
  <c r="E36" i="3"/>
  <c r="E45" i="3"/>
  <c r="F45" i="3"/>
  <c r="F36" i="3"/>
  <c r="H36" i="3" s="1"/>
  <c r="B11" i="6"/>
  <c r="C11" i="6" s="1"/>
  <c r="B12" i="6" s="1"/>
  <c r="C12" i="6" s="1"/>
  <c r="B13" i="6" s="1"/>
  <c r="C13" i="6" s="1"/>
  <c r="B14" i="6" s="1"/>
  <c r="C14" i="6" s="1"/>
  <c r="B15" i="6" s="1"/>
  <c r="C15" i="6" s="1"/>
  <c r="B16" i="6" s="1"/>
  <c r="C16" i="6" s="1"/>
  <c r="B17" i="6" s="1"/>
  <c r="C17" i="6" s="1"/>
  <c r="B18" i="6" s="1"/>
  <c r="C18" i="6" s="1"/>
  <c r="B19" i="6" s="1"/>
  <c r="C19" i="6" s="1"/>
  <c r="B20" i="6" s="1"/>
  <c r="C20" i="6" s="1"/>
  <c r="B21" i="6" s="1"/>
  <c r="C21" i="6" s="1"/>
  <c r="B22" i="6" s="1"/>
  <c r="C22" i="6" s="1"/>
  <c r="B23" i="6" s="1"/>
  <c r="C23" i="6" s="1"/>
  <c r="B24" i="6" s="1"/>
  <c r="C24" i="6" s="1"/>
  <c r="B25" i="6" s="1"/>
  <c r="C25" i="6" s="1"/>
  <c r="B26" i="6" s="1"/>
  <c r="C26" i="6" s="1"/>
  <c r="B27" i="6" s="1"/>
  <c r="C27" i="6" s="1"/>
  <c r="B28" i="6" s="1"/>
  <c r="C28" i="6" s="1"/>
  <c r="B29" i="6" s="1"/>
  <c r="C29" i="6" s="1"/>
  <c r="B30" i="6" s="1"/>
  <c r="C30" i="6" s="1"/>
  <c r="B31" i="6" s="1"/>
  <c r="C31" i="6" s="1"/>
  <c r="B32" i="6" s="1"/>
  <c r="C32" i="6" s="1"/>
  <c r="B33" i="6" s="1"/>
  <c r="C33" i="6" s="1"/>
  <c r="B34" i="6" s="1"/>
  <c r="C34" i="6" s="1"/>
  <c r="B35" i="6" s="1"/>
  <c r="C35" i="6" s="1"/>
  <c r="B36" i="6" s="1"/>
  <c r="C36" i="6" s="1"/>
  <c r="B37" i="6" s="1"/>
  <c r="C37" i="6" s="1"/>
  <c r="B38" i="6" s="1"/>
  <c r="C38" i="6" s="1"/>
  <c r="B39" i="6" s="1"/>
  <c r="C39" i="6" s="1"/>
  <c r="B40" i="6" s="1"/>
  <c r="C40" i="6" s="1"/>
  <c r="B41" i="6" s="1"/>
  <c r="C41" i="6" s="1"/>
  <c r="B42" i="6" s="1"/>
  <c r="C42" i="6" s="1"/>
  <c r="B43" i="6" s="1"/>
  <c r="C43" i="6" s="1"/>
  <c r="N24" i="1" l="1"/>
  <c r="H45" i="3"/>
</calcChain>
</file>

<file path=xl/sharedStrings.xml><?xml version="1.0" encoding="utf-8"?>
<sst xmlns="http://schemas.openxmlformats.org/spreadsheetml/2006/main" count="616" uniqueCount="163">
  <si>
    <t>Day -0</t>
  </si>
  <si>
    <t>Day 0</t>
  </si>
  <si>
    <t>Day 1</t>
  </si>
  <si>
    <t>Day 2</t>
  </si>
  <si>
    <t>Day 3</t>
  </si>
  <si>
    <t>London</t>
  </si>
  <si>
    <t>Sun</t>
  </si>
  <si>
    <t>Mon</t>
  </si>
  <si>
    <t>Tue</t>
  </si>
  <si>
    <t>Wed</t>
  </si>
  <si>
    <t>Thur</t>
  </si>
  <si>
    <t>Atlanta</t>
  </si>
  <si>
    <t>Sat</t>
  </si>
  <si>
    <t>Bangkok</t>
  </si>
  <si>
    <t>AM 1</t>
  </si>
  <si>
    <t>Travel day</t>
  </si>
  <si>
    <t>set up and arrivals
Bangkok 90% of delegates arriving early</t>
  </si>
  <si>
    <t>manager's meeting 60pax / SKO rehearsals</t>
  </si>
  <si>
    <t>SKO</t>
  </si>
  <si>
    <t>SKO Breakouts</t>
  </si>
  <si>
    <t>Morning Tea</t>
  </si>
  <si>
    <t>AM2</t>
  </si>
  <si>
    <t>Lunch</t>
  </si>
  <si>
    <t>Lunch - Start of SKO</t>
  </si>
  <si>
    <t>Grab and go lunch</t>
  </si>
  <si>
    <t>PM 1</t>
  </si>
  <si>
    <t xml:space="preserve">Transfers </t>
  </si>
  <si>
    <t>Afternoon Tea</t>
  </si>
  <si>
    <t>PM 2</t>
  </si>
  <si>
    <t>SKO (Drum workshop)</t>
  </si>
  <si>
    <t>Pre-dinner Drinks</t>
  </si>
  <si>
    <t>Casual Dinner drinks</t>
  </si>
  <si>
    <t>Gala Cocktail Drinks</t>
  </si>
  <si>
    <t>Dinner</t>
  </si>
  <si>
    <t>Manager's Dinner 60 pax (Casual)</t>
  </si>
  <si>
    <t>Casual Dinner (with entertainment)</t>
  </si>
  <si>
    <t>Gala Dinner (with entertainment</t>
  </si>
  <si>
    <t>Day -1</t>
  </si>
  <si>
    <t>Thru</t>
  </si>
  <si>
    <t>Start</t>
  </si>
  <si>
    <t>Finish</t>
  </si>
  <si>
    <t>minutes</t>
  </si>
  <si>
    <t>Agenda item</t>
  </si>
  <si>
    <t>EM Role</t>
  </si>
  <si>
    <t>Prod Role</t>
  </si>
  <si>
    <t xml:space="preserve">Atlanta 15-20 hours of travel.  
Bangkok 22-30 hours of travel. </t>
  </si>
  <si>
    <t>Load in</t>
  </si>
  <si>
    <t>Set up testing</t>
  </si>
  <si>
    <t>Breakfast check</t>
  </si>
  <si>
    <t>Hotel briefing</t>
  </si>
  <si>
    <t>General Arrivals
Full Event Management
BKK - Pre-con with Hyatt</t>
  </si>
  <si>
    <t>SKO 3 Breakouts</t>
  </si>
  <si>
    <t>SKO 3 breakouts</t>
  </si>
  <si>
    <t>Full Event Management (BKK - potentially in 2 hotels)</t>
  </si>
  <si>
    <t>Full Event Management (Bangkok - in 2 hotels)
Check-outs</t>
  </si>
  <si>
    <t>Mgrs. meeting / SKO rehearsals</t>
  </si>
  <si>
    <t>Mgrs Meeting and Plennary Rehearsals</t>
  </si>
  <si>
    <t>SKO 18 breakouts</t>
  </si>
  <si>
    <t>SKO 18 breakouts (BKK 2 x hotels)</t>
  </si>
  <si>
    <t xml:space="preserve">Manage VIP's and early arrivals.
Work with Hotel for check-in (no shows, discrepancies etc)
NB. BKK 90% of delegates arriving today
</t>
  </si>
  <si>
    <t>Morning tea</t>
  </si>
  <si>
    <t>3 x Staggered M-Tea break</t>
  </si>
  <si>
    <t>Staggered M-Tea break</t>
  </si>
  <si>
    <t>Mgrs. meeting 60pax  B'outs and SKO rehearsals</t>
  </si>
  <si>
    <t>SKO 18 Breakouts</t>
  </si>
  <si>
    <t>Set Up 
(Tech and Branding)</t>
  </si>
  <si>
    <t>Group Lunch</t>
  </si>
  <si>
    <t>3 x staggered Lunch</t>
  </si>
  <si>
    <t>Turn room around</t>
  </si>
  <si>
    <t>Grab and Go lunch</t>
  </si>
  <si>
    <t>group luggage/checkout</t>
  </si>
  <si>
    <t>De-rig and load out</t>
  </si>
  <si>
    <t>SKO All</t>
  </si>
  <si>
    <t>Live event</t>
  </si>
  <si>
    <t>3-18 breakout rooms (BKK potentially in 2 hotels)</t>
  </si>
  <si>
    <t>Hotel Debrief and Finance review. X 2 hotels / Transfers x 3 hotels</t>
  </si>
  <si>
    <t>Pre-con with the hotel.</t>
  </si>
  <si>
    <t>Afternoon tea</t>
  </si>
  <si>
    <t>3 x staggered Afternoon Tea</t>
  </si>
  <si>
    <t>SKO All - Drum café</t>
  </si>
  <si>
    <t>Transfers</t>
  </si>
  <si>
    <t>Testing</t>
  </si>
  <si>
    <t>Grp Check-in / freshen up for dinner</t>
  </si>
  <si>
    <t>Freshen up for dinner</t>
  </si>
  <si>
    <t>Gala Dinner event management with entertainemnt</t>
  </si>
  <si>
    <t>Pre-dinner set up</t>
  </si>
  <si>
    <t>If possible travel alternatively travel next day.  
Atlanta 15-20 hours of travel.
Bangkok 22-30 hours of travel.</t>
  </si>
  <si>
    <t>Gala Dinner Drinks</t>
  </si>
  <si>
    <t>Managers Dinner</t>
  </si>
  <si>
    <t>Oversee Manager's dinner</t>
  </si>
  <si>
    <t xml:space="preserve">Casual Dinner 550+ including trivia </t>
  </si>
  <si>
    <t>Lighting and music</t>
  </si>
  <si>
    <t>Gala Dinner</t>
  </si>
  <si>
    <t>check set up for tomorrow</t>
  </si>
  <si>
    <t>Check set up for tomorrow</t>
  </si>
  <si>
    <t>12hr day</t>
  </si>
  <si>
    <t>12hr:30m day</t>
  </si>
  <si>
    <t>17hr day - likely to need night crew to turn room around</t>
  </si>
  <si>
    <t>15hr day</t>
  </si>
  <si>
    <t>17hr day</t>
  </si>
  <si>
    <t>10hr:30m day + 15-30 hours travel.</t>
  </si>
  <si>
    <t>SKO Suggested Flights</t>
  </si>
  <si>
    <t>Destination</t>
  </si>
  <si>
    <t>From</t>
  </si>
  <si>
    <t>Date</t>
  </si>
  <si>
    <t>Time</t>
  </si>
  <si>
    <t>Carrier</t>
  </si>
  <si>
    <t>Status</t>
  </si>
  <si>
    <t>Notes</t>
  </si>
  <si>
    <t>Nicole</t>
  </si>
  <si>
    <t>ATLANTA</t>
  </si>
  <si>
    <t>LHR</t>
  </si>
  <si>
    <t>ATL</t>
  </si>
  <si>
    <t>BA</t>
  </si>
  <si>
    <t>Booked</t>
  </si>
  <si>
    <t>Premium economy</t>
  </si>
  <si>
    <t>BANGKOK / SYD</t>
  </si>
  <si>
    <t>BKK</t>
  </si>
  <si>
    <t>Emirates /Qantas</t>
  </si>
  <si>
    <t>Business</t>
  </si>
  <si>
    <t>Emirates / Qantas</t>
  </si>
  <si>
    <t>Jacob</t>
  </si>
  <si>
    <t>AMS</t>
  </si>
  <si>
    <t>KLM</t>
  </si>
  <si>
    <t>Lorraine</t>
  </si>
  <si>
    <t>Virgin Atlantic</t>
  </si>
  <si>
    <t>BANGKOK</t>
  </si>
  <si>
    <t>Thai Airlines</t>
  </si>
  <si>
    <t>Ash</t>
  </si>
  <si>
    <t>Matt</t>
  </si>
  <si>
    <t>Premium Economy</t>
  </si>
  <si>
    <t>already booked Prem. Ec</t>
  </si>
  <si>
    <t>Prod Assist</t>
  </si>
  <si>
    <t>TOTAL</t>
  </si>
  <si>
    <t>would need to check cost to increase</t>
  </si>
  <si>
    <t>Travel Day</t>
  </si>
  <si>
    <t>travel day</t>
  </si>
  <si>
    <t>Day</t>
  </si>
  <si>
    <t>Fri</t>
  </si>
  <si>
    <t>Description</t>
  </si>
  <si>
    <t>London Arrival</t>
  </si>
  <si>
    <t>Setup</t>
  </si>
  <si>
    <t>Event Day 1</t>
  </si>
  <si>
    <t>Evenbt Day 2</t>
  </si>
  <si>
    <t>Event Day 3 + Derig</t>
  </si>
  <si>
    <t>Flight to Atlanta</t>
  </si>
  <si>
    <t>Time Zone Acclimatization and Flight Cancellation Contingency Day</t>
  </si>
  <si>
    <t>Flight to London/Amsterdam</t>
  </si>
  <si>
    <t>Flight  London/Amsterdam to Bangkok o/n</t>
  </si>
  <si>
    <t>Flight  London/Amsterdam to Bangkok cont'd</t>
  </si>
  <si>
    <t>Flight to Amsterdam/London</t>
  </si>
  <si>
    <t>Accommodation needed</t>
  </si>
  <si>
    <t>No</t>
  </si>
  <si>
    <t>Yes</t>
  </si>
  <si>
    <t>Jasmine</t>
  </si>
  <si>
    <t>BSW Production 1</t>
  </si>
  <si>
    <t>BSW Production 2</t>
  </si>
  <si>
    <t>BSW Tech Team 1</t>
  </si>
  <si>
    <t>BSW Tech Team 2</t>
  </si>
  <si>
    <t>BSW Tech Team 3</t>
  </si>
  <si>
    <t>BSW Tech Team 4</t>
  </si>
  <si>
    <t>BSW Tech Team 5</t>
  </si>
  <si>
    <t>Total room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</si>
</sst>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_);[Red]\(&quot;£&quot;#,##0\)"/>
    <numFmt numFmtId="165" formatCode="[$-F800]dddd\,\ mmmm\ dd\,\ yyyy"/>
    <numFmt numFmtId="166" formatCode="_-[$£-809]* #,##0.00_-;\-[$£-809]* #,##0.00_-;_-[$£-809]* &quot;-&quot;??_-;_-@_-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ptos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D8384"/>
      <name val="Calibri"/>
      <family val="2"/>
      <scheme val="minor"/>
    </font>
    <font>
      <sz val="12"/>
      <color rgb="FF0D8384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D83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21750"/>
        <bgColor indexed="64"/>
      </patternFill>
    </fill>
    <fill>
      <patternFill patternType="solid">
        <fgColor rgb="FF9D9D9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1" applyFont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165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5" fontId="4" fillId="2" borderId="8" xfId="1" applyNumberFormat="1" applyFont="1" applyFill="1" applyBorder="1" applyAlignment="1">
      <alignment horizontal="center" vertical="center"/>
    </xf>
    <xf numFmtId="15" fontId="4" fillId="2" borderId="9" xfId="1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5" fontId="4" fillId="2" borderId="1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5" fontId="4" fillId="2" borderId="1" xfId="1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5" fontId="4" fillId="5" borderId="8" xfId="1" applyNumberFormat="1" applyFont="1" applyFill="1" applyBorder="1" applyAlignment="1">
      <alignment horizontal="center" vertical="center"/>
    </xf>
    <xf numFmtId="15" fontId="4" fillId="5" borderId="9" xfId="1" applyNumberFormat="1" applyFont="1" applyFill="1" applyBorder="1" applyAlignment="1">
      <alignment horizontal="center" vertical="center"/>
    </xf>
    <xf numFmtId="15" fontId="4" fillId="6" borderId="8" xfId="1" applyNumberFormat="1" applyFont="1" applyFill="1" applyBorder="1" applyAlignment="1">
      <alignment horizontal="center" vertical="center"/>
    </xf>
    <xf numFmtId="15" fontId="4" fillId="6" borderId="9" xfId="1" applyNumberFormat="1" applyFont="1" applyFill="1" applyBorder="1" applyAlignment="1">
      <alignment horizontal="center" vertical="center"/>
    </xf>
    <xf numFmtId="165" fontId="4" fillId="6" borderId="10" xfId="0" applyNumberFormat="1" applyFont="1" applyFill="1" applyBorder="1" applyAlignment="1">
      <alignment horizontal="center" vertical="center" wrapText="1"/>
    </xf>
    <xf numFmtId="165" fontId="4" fillId="6" borderId="1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0" fillId="3" borderId="1" xfId="0" applyFill="1" applyBorder="1" applyAlignment="1">
      <alignment horizontal="left" vertical="center"/>
    </xf>
    <xf numFmtId="165" fontId="4" fillId="5" borderId="17" xfId="0" applyNumberFormat="1" applyFont="1" applyFill="1" applyBorder="1" applyAlignment="1">
      <alignment horizontal="center" vertical="center" wrapText="1"/>
    </xf>
    <xf numFmtId="165" fontId="4" fillId="5" borderId="1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9" fillId="0" borderId="1" xfId="0" applyNumberFormat="1" applyFont="1" applyBorder="1" applyAlignment="1">
      <alignment horizontal="left" vertical="center"/>
    </xf>
    <xf numFmtId="0" fontId="11" fillId="3" borderId="0" xfId="0" applyFont="1" applyFill="1"/>
    <xf numFmtId="0" fontId="0" fillId="3" borderId="1" xfId="0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3" borderId="0" xfId="0" applyFill="1" applyAlignment="1">
      <alignment horizontal="left" vertical="center" wrapText="1"/>
    </xf>
    <xf numFmtId="46" fontId="0" fillId="3" borderId="0" xfId="0" applyNumberFormat="1" applyFill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1" fillId="7" borderId="21" xfId="0" applyFont="1" applyFill="1" applyBorder="1"/>
    <xf numFmtId="0" fontId="11" fillId="7" borderId="35" xfId="0" applyFont="1" applyFill="1" applyBorder="1"/>
    <xf numFmtId="0" fontId="11" fillId="7" borderId="22" xfId="0" applyFont="1" applyFill="1" applyBorder="1"/>
    <xf numFmtId="20" fontId="9" fillId="0" borderId="23" xfId="0" applyNumberFormat="1" applyFont="1" applyBorder="1" applyAlignment="1">
      <alignment horizontal="left" vertical="center"/>
    </xf>
    <xf numFmtId="21" fontId="9" fillId="0" borderId="24" xfId="0" applyNumberFormat="1" applyFont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20" fontId="0" fillId="3" borderId="0" xfId="0" applyNumberFormat="1" applyFill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wrapText="1"/>
    </xf>
    <xf numFmtId="14" fontId="0" fillId="3" borderId="0" xfId="0" applyNumberFormat="1" applyFill="1" applyAlignment="1">
      <alignment vertical="center"/>
    </xf>
    <xf numFmtId="20" fontId="0" fillId="3" borderId="0" xfId="0" applyNumberFormat="1" applyFill="1" applyAlignment="1">
      <alignment vertical="center"/>
    </xf>
    <xf numFmtId="166" fontId="0" fillId="3" borderId="0" xfId="0" applyNumberFormat="1" applyFill="1" applyAlignment="1">
      <alignment horizontal="left" vertical="center"/>
    </xf>
    <xf numFmtId="14" fontId="0" fillId="3" borderId="1" xfId="0" applyNumberFormat="1" applyFill="1" applyBorder="1" applyAlignment="1">
      <alignment vertical="center"/>
    </xf>
    <xf numFmtId="166" fontId="0" fillId="3" borderId="1" xfId="0" applyNumberForma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indent="1"/>
    </xf>
    <xf numFmtId="166" fontId="12" fillId="3" borderId="0" xfId="0" applyNumberFormat="1" applyFont="1" applyFill="1" applyAlignment="1">
      <alignment horizontal="left" vertical="center"/>
    </xf>
    <xf numFmtId="0" fontId="3" fillId="9" borderId="23" xfId="0" applyFont="1" applyFill="1" applyBorder="1" applyAlignment="1">
      <alignment horizontal="left" vertical="center"/>
    </xf>
    <xf numFmtId="0" fontId="3" fillId="9" borderId="24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20" fontId="7" fillId="0" borderId="23" xfId="0" applyNumberFormat="1" applyFont="1" applyBorder="1" applyAlignment="1">
      <alignment horizontal="left" vertical="center"/>
    </xf>
    <xf numFmtId="21" fontId="7" fillId="0" borderId="24" xfId="0" applyNumberFormat="1" applyFont="1" applyBorder="1" applyAlignment="1">
      <alignment horizontal="left" vertical="center"/>
    </xf>
    <xf numFmtId="20" fontId="7" fillId="0" borderId="30" xfId="0" applyNumberFormat="1" applyFont="1" applyBorder="1" applyAlignment="1">
      <alignment horizontal="left" vertical="center"/>
    </xf>
    <xf numFmtId="20" fontId="7" fillId="0" borderId="36" xfId="0" applyNumberFormat="1" applyFont="1" applyBorder="1" applyAlignment="1">
      <alignment horizontal="left" vertical="center"/>
    </xf>
    <xf numFmtId="21" fontId="7" fillId="0" borderId="31" xfId="0" applyNumberFormat="1" applyFont="1" applyBorder="1" applyAlignment="1">
      <alignment horizontal="left"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0" fillId="0" borderId="46" xfId="0" applyBorder="1"/>
    <xf numFmtId="15" fontId="0" fillId="0" borderId="46" xfId="0" applyNumberFormat="1" applyBorder="1"/>
    <xf numFmtId="20" fontId="0" fillId="0" borderId="46" xfId="0" applyNumberFormat="1" applyBorder="1"/>
    <xf numFmtId="0" fontId="0" fillId="7" borderId="46" xfId="0" applyFill="1" applyBorder="1"/>
    <xf numFmtId="0" fontId="2" fillId="6" borderId="5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15" fontId="4" fillId="2" borderId="2" xfId="1" applyNumberFormat="1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/>
    </xf>
    <xf numFmtId="15" fontId="4" fillId="2" borderId="4" xfId="1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5" fontId="4" fillId="3" borderId="0" xfId="1" applyNumberFormat="1" applyFon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 wrapText="1"/>
    </xf>
    <xf numFmtId="15" fontId="4" fillId="2" borderId="46" xfId="1" applyNumberFormat="1" applyFont="1" applyFill="1" applyBorder="1" applyAlignment="1">
      <alignment horizontal="center" vertical="center"/>
    </xf>
    <xf numFmtId="165" fontId="0" fillId="2" borderId="46" xfId="0" applyNumberForma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15" fontId="0" fillId="2" borderId="46" xfId="0" applyNumberFormat="1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8" borderId="39" xfId="0" applyFill="1" applyBorder="1" applyAlignment="1">
      <alignment horizontal="left" vertical="center" wrapText="1"/>
    </xf>
    <xf numFmtId="0" fontId="0" fillId="8" borderId="2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5" fontId="4" fillId="2" borderId="2" xfId="1" applyNumberFormat="1" applyFont="1" applyFill="1" applyBorder="1" applyAlignment="1">
      <alignment horizontal="left" vertical="center"/>
    </xf>
    <xf numFmtId="165" fontId="0" fillId="2" borderId="2" xfId="0" applyNumberForma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6" borderId="12" xfId="0" applyFont="1" applyFill="1" applyBorder="1" applyAlignment="1">
      <alignment horizontal="left" vertical="center" indent="1"/>
    </xf>
    <xf numFmtId="0" fontId="2" fillId="6" borderId="13" xfId="0" applyFont="1" applyFill="1" applyBorder="1" applyAlignment="1">
      <alignment horizontal="left" vertical="center" indent="1"/>
    </xf>
    <xf numFmtId="0" fontId="2" fillId="5" borderId="12" xfId="0" applyFont="1" applyFill="1" applyBorder="1" applyAlignment="1">
      <alignment horizontal="left" vertical="center" indent="1"/>
    </xf>
    <xf numFmtId="0" fontId="2" fillId="5" borderId="16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0" fillId="8" borderId="28" xfId="0" applyFill="1" applyBorder="1" applyAlignment="1">
      <alignment horizontal="left" vertical="center" wrapText="1"/>
    </xf>
    <xf numFmtId="0" fontId="0" fillId="8" borderId="29" xfId="0" applyFill="1" applyBorder="1" applyAlignment="1">
      <alignment horizontal="left" vertical="center" wrapText="1"/>
    </xf>
    <xf numFmtId="0" fontId="0" fillId="8" borderId="33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 wrapText="1"/>
    </xf>
    <xf numFmtId="0" fontId="0" fillId="8" borderId="40" xfId="0" applyFill="1" applyBorder="1" applyAlignment="1">
      <alignment horizontal="left" vertical="center" wrapText="1"/>
    </xf>
    <xf numFmtId="0" fontId="0" fillId="8" borderId="32" xfId="0" applyFill="1" applyBorder="1" applyAlignment="1">
      <alignment horizontal="left" vertical="center" wrapText="1"/>
    </xf>
    <xf numFmtId="0" fontId="0" fillId="8" borderId="41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8" borderId="23" xfId="0" applyFill="1" applyBorder="1" applyAlignment="1">
      <alignment horizontal="left" vertical="center" wrapText="1"/>
    </xf>
    <xf numFmtId="0" fontId="0" fillId="3" borderId="43" xfId="0" applyFill="1" applyBorder="1" applyAlignment="1">
      <alignment horizontal="left" vertical="center" wrapText="1"/>
    </xf>
    <xf numFmtId="0" fontId="0" fillId="3" borderId="44" xfId="0" applyFill="1" applyBorder="1" applyAlignment="1">
      <alignment horizontal="left" vertical="center" wrapText="1"/>
    </xf>
    <xf numFmtId="0" fontId="0" fillId="3" borderId="45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8" borderId="39" xfId="0" applyFill="1" applyBorder="1" applyAlignment="1">
      <alignment horizontal="left" vertical="center" wrapText="1"/>
    </xf>
    <xf numFmtId="0" fontId="0" fillId="3" borderId="34" xfId="0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  <xf numFmtId="15" fontId="4" fillId="5" borderId="23" xfId="1" applyNumberFormat="1" applyFont="1" applyFill="1" applyBorder="1" applyAlignment="1">
      <alignment horizontal="center" vertical="center"/>
    </xf>
    <xf numFmtId="15" fontId="4" fillId="5" borderId="3" xfId="1" applyNumberFormat="1" applyFont="1" applyFill="1" applyBorder="1" applyAlignment="1">
      <alignment horizontal="center" vertical="center"/>
    </xf>
    <xf numFmtId="15" fontId="4" fillId="5" borderId="24" xfId="1" applyNumberFormat="1" applyFont="1" applyFill="1" applyBorder="1" applyAlignment="1">
      <alignment horizontal="center" vertical="center"/>
    </xf>
    <xf numFmtId="165" fontId="4" fillId="5" borderId="23" xfId="0" applyNumberFormat="1" applyFont="1" applyFill="1" applyBorder="1" applyAlignment="1">
      <alignment horizontal="center" vertical="center" wrapText="1"/>
    </xf>
    <xf numFmtId="165" fontId="4" fillId="5" borderId="24" xfId="0" applyNumberFormat="1" applyFont="1" applyFill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15" fontId="4" fillId="6" borderId="23" xfId="1" applyNumberFormat="1" applyFont="1" applyFill="1" applyBorder="1" applyAlignment="1">
      <alignment horizontal="center" vertical="center"/>
    </xf>
    <xf numFmtId="15" fontId="4" fillId="6" borderId="24" xfId="1" applyNumberFormat="1" applyFont="1" applyFill="1" applyBorder="1" applyAlignment="1">
      <alignment horizontal="center" vertical="center"/>
    </xf>
    <xf numFmtId="15" fontId="4" fillId="6" borderId="3" xfId="1" applyNumberFormat="1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165" fontId="4" fillId="6" borderId="23" xfId="0" applyNumberFormat="1" applyFont="1" applyFill="1" applyBorder="1" applyAlignment="1">
      <alignment horizontal="center" vertical="center" wrapText="1"/>
    </xf>
    <xf numFmtId="165" fontId="4" fillId="6" borderId="24" xfId="0" applyNumberFormat="1" applyFont="1" applyFill="1" applyBorder="1" applyAlignment="1">
      <alignment horizontal="center" vertical="center" wrapText="1"/>
    </xf>
    <xf numFmtId="165" fontId="4" fillId="6" borderId="3" xfId="0" applyNumberFormat="1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15" fontId="4" fillId="2" borderId="23" xfId="1" applyNumberFormat="1" applyFont="1" applyFill="1" applyBorder="1" applyAlignment="1">
      <alignment horizontal="center" vertical="center"/>
    </xf>
    <xf numFmtId="15" fontId="4" fillId="2" borderId="3" xfId="1" applyNumberFormat="1" applyFont="1" applyFill="1" applyBorder="1" applyAlignment="1">
      <alignment horizontal="center" vertical="center"/>
    </xf>
    <xf numFmtId="15" fontId="4" fillId="2" borderId="24" xfId="1" applyNumberFormat="1" applyFont="1" applyFill="1" applyBorder="1" applyAlignment="1">
      <alignment horizontal="center" vertical="center"/>
    </xf>
    <xf numFmtId="15" fontId="4" fillId="2" borderId="23" xfId="0" applyNumberFormat="1" applyFont="1" applyFill="1" applyBorder="1" applyAlignment="1">
      <alignment horizontal="center" vertical="center" wrapText="1"/>
    </xf>
    <xf numFmtId="15" fontId="4" fillId="2" borderId="24" xfId="0" applyNumberFormat="1" applyFont="1" applyFill="1" applyBorder="1" applyAlignment="1">
      <alignment horizontal="center" vertical="center" wrapText="1"/>
    </xf>
    <xf numFmtId="15" fontId="4" fillId="2" borderId="3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4" fontId="4" fillId="7" borderId="19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textRotation="90"/>
    </xf>
    <xf numFmtId="0" fontId="0" fillId="0" borderId="46" xfId="0" applyBorder="1" applyAlignment="1">
      <alignment horizontal="left" vertical="center"/>
    </xf>
    <xf numFmtId="0" fontId="4" fillId="2" borderId="0" xfId="0" applyFont="1" applyFill="1" applyAlignment="1">
      <alignment horizontal="center" vertical="center" textRotation="90"/>
    </xf>
    <xf numFmtId="0" fontId="4" fillId="5" borderId="4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</cellXfs>
  <cellStyles count="2">
    <cellStyle name="Normal" xfId="0" builtinId="0"/>
    <cellStyle name="Normal 7" xfId="1" xr:uid="{1FFACB94-CD8C-904C-81B0-70A37C314A0F}"/>
  </cellStyles>
  <dxfs count="0"/>
  <tableStyles count="0" defaultTableStyle="TableStyleMedium2" defaultPivotStyle="PivotStyleLight16"/>
  <colors>
    <mruColors>
      <color rgb="FF0D8384"/>
      <color rgb="FF721750"/>
      <color rgb="FF9D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15F1B-AE99-C94E-9D26-2A5F1469377D}">
  <dimension ref="B1:G32"/>
  <sheetViews>
    <sheetView workbookViewId="0">
      <selection activeCell="E9" sqref="E9"/>
    </sheetView>
  </sheetViews>
  <sheetFormatPr defaultColWidth="11" defaultRowHeight="15.95"/>
  <cols>
    <col min="1" max="1" width="5.5" customWidth="1"/>
    <col min="2" max="2" width="16.875" style="35" bestFit="1" customWidth="1"/>
    <col min="3" max="7" width="25.625" customWidth="1"/>
  </cols>
  <sheetData>
    <row r="1" spans="2:7" s="1" customFormat="1">
      <c r="B1" s="34"/>
    </row>
    <row r="2" spans="2:7" s="1" customFormat="1" ht="18" thickBot="1">
      <c r="B2" s="34"/>
      <c r="C2" s="57" t="s">
        <v>0</v>
      </c>
      <c r="D2" s="58" t="s">
        <v>1</v>
      </c>
      <c r="E2" s="58" t="s">
        <v>2</v>
      </c>
      <c r="F2" s="58" t="s">
        <v>3</v>
      </c>
      <c r="G2" s="57" t="s">
        <v>4</v>
      </c>
    </row>
    <row r="3" spans="2:7" s="1" customFormat="1">
      <c r="B3" s="131" t="s">
        <v>5</v>
      </c>
      <c r="C3" s="9">
        <v>45326</v>
      </c>
      <c r="D3" s="9">
        <v>45327</v>
      </c>
      <c r="E3" s="9">
        <v>45328</v>
      </c>
      <c r="F3" s="9">
        <v>45329</v>
      </c>
      <c r="G3" s="10">
        <v>45330</v>
      </c>
    </row>
    <row r="4" spans="2:7" s="1" customFormat="1" ht="18" thickBot="1">
      <c r="B4" s="132"/>
      <c r="C4" s="13" t="s">
        <v>6</v>
      </c>
      <c r="D4" s="13" t="s">
        <v>7</v>
      </c>
      <c r="E4" s="11" t="s">
        <v>8</v>
      </c>
      <c r="F4" s="11" t="s">
        <v>9</v>
      </c>
      <c r="G4" s="12" t="s">
        <v>10</v>
      </c>
    </row>
    <row r="5" spans="2:7" s="1" customFormat="1">
      <c r="B5" s="133" t="s">
        <v>11</v>
      </c>
      <c r="C5" s="28">
        <v>45332</v>
      </c>
      <c r="D5" s="28">
        <v>45333</v>
      </c>
      <c r="E5" s="28">
        <v>45334</v>
      </c>
      <c r="F5" s="28">
        <v>45335</v>
      </c>
      <c r="G5" s="29">
        <v>45336</v>
      </c>
    </row>
    <row r="6" spans="2:7" s="1" customFormat="1" ht="18" thickBot="1">
      <c r="B6" s="134"/>
      <c r="C6" s="30" t="s">
        <v>12</v>
      </c>
      <c r="D6" s="30" t="s">
        <v>6</v>
      </c>
      <c r="E6" s="30" t="s">
        <v>7</v>
      </c>
      <c r="F6" s="30" t="s">
        <v>8</v>
      </c>
      <c r="G6" s="31" t="s">
        <v>9</v>
      </c>
    </row>
    <row r="7" spans="2:7" s="1" customFormat="1">
      <c r="B7" s="135" t="s">
        <v>13</v>
      </c>
      <c r="C7" s="26">
        <v>45347</v>
      </c>
      <c r="D7" s="26">
        <v>45348</v>
      </c>
      <c r="E7" s="26">
        <v>45349</v>
      </c>
      <c r="F7" s="26">
        <v>45350</v>
      </c>
      <c r="G7" s="27">
        <v>45351</v>
      </c>
    </row>
    <row r="8" spans="2:7" s="1" customFormat="1" ht="17.100000000000001">
      <c r="B8" s="136"/>
      <c r="C8" s="37" t="s">
        <v>6</v>
      </c>
      <c r="D8" s="37" t="s">
        <v>7</v>
      </c>
      <c r="E8" s="37" t="s">
        <v>8</v>
      </c>
      <c r="F8" s="37" t="s">
        <v>9</v>
      </c>
      <c r="G8" s="38" t="s">
        <v>10</v>
      </c>
    </row>
    <row r="9" spans="2:7" s="1" customFormat="1" ht="36.950000000000003" customHeight="1">
      <c r="B9" s="42" t="s">
        <v>14</v>
      </c>
      <c r="C9" s="138" t="s">
        <v>15</v>
      </c>
      <c r="D9" s="137" t="s">
        <v>16</v>
      </c>
      <c r="E9" s="119" t="s">
        <v>17</v>
      </c>
      <c r="F9" s="119" t="s">
        <v>18</v>
      </c>
      <c r="G9" s="119" t="s">
        <v>19</v>
      </c>
    </row>
    <row r="10" spans="2:7" s="1" customFormat="1" ht="36.950000000000003" customHeight="1">
      <c r="B10" s="43" t="s">
        <v>20</v>
      </c>
      <c r="C10" s="138"/>
      <c r="D10" s="137"/>
      <c r="E10" s="39" t="s">
        <v>20</v>
      </c>
      <c r="F10" s="39" t="s">
        <v>20</v>
      </c>
      <c r="G10" s="39" t="s">
        <v>20</v>
      </c>
    </row>
    <row r="11" spans="2:7" s="1" customFormat="1" ht="36.950000000000003" customHeight="1">
      <c r="B11" s="42" t="s">
        <v>21</v>
      </c>
      <c r="C11" s="138"/>
      <c r="D11" s="137"/>
      <c r="E11" s="119" t="s">
        <v>17</v>
      </c>
      <c r="F11" s="119" t="s">
        <v>19</v>
      </c>
      <c r="G11" s="119" t="s">
        <v>19</v>
      </c>
    </row>
    <row r="12" spans="2:7" s="1" customFormat="1" ht="36.950000000000003" customHeight="1">
      <c r="B12" s="43" t="s">
        <v>22</v>
      </c>
      <c r="C12" s="138"/>
      <c r="D12" s="137"/>
      <c r="E12" s="119" t="s">
        <v>23</v>
      </c>
      <c r="F12" s="119" t="s">
        <v>22</v>
      </c>
      <c r="G12" s="120" t="s">
        <v>24</v>
      </c>
    </row>
    <row r="13" spans="2:7" s="1" customFormat="1" ht="36.950000000000003" customHeight="1">
      <c r="B13" s="42" t="s">
        <v>25</v>
      </c>
      <c r="C13" s="138"/>
      <c r="D13" s="137"/>
      <c r="E13" s="119" t="s">
        <v>18</v>
      </c>
      <c r="F13" s="119" t="s">
        <v>19</v>
      </c>
      <c r="G13" s="138" t="s">
        <v>26</v>
      </c>
    </row>
    <row r="14" spans="2:7" s="1" customFormat="1" ht="36.950000000000003" customHeight="1">
      <c r="B14" s="42" t="s">
        <v>27</v>
      </c>
      <c r="C14" s="138"/>
      <c r="D14" s="137"/>
      <c r="E14" s="120" t="s">
        <v>27</v>
      </c>
      <c r="F14" s="120" t="s">
        <v>27</v>
      </c>
      <c r="G14" s="138"/>
    </row>
    <row r="15" spans="2:7" s="1" customFormat="1" ht="36.950000000000003" customHeight="1">
      <c r="B15" s="42" t="s">
        <v>28</v>
      </c>
      <c r="C15" s="138"/>
      <c r="D15" s="137"/>
      <c r="E15" s="119" t="s">
        <v>29</v>
      </c>
      <c r="F15" s="119" t="s">
        <v>19</v>
      </c>
      <c r="G15" s="138"/>
    </row>
    <row r="16" spans="2:7" s="1" customFormat="1" ht="36.950000000000003" customHeight="1">
      <c r="B16" s="42" t="s">
        <v>30</v>
      </c>
      <c r="C16" s="120"/>
      <c r="D16" s="119"/>
      <c r="E16" s="119" t="s">
        <v>31</v>
      </c>
      <c r="F16" s="119" t="s">
        <v>32</v>
      </c>
      <c r="G16" s="138"/>
    </row>
    <row r="17" spans="2:7" s="1" customFormat="1" ht="36.950000000000003" customHeight="1">
      <c r="B17" s="42" t="s">
        <v>33</v>
      </c>
      <c r="C17" s="120"/>
      <c r="D17" s="119" t="s">
        <v>34</v>
      </c>
      <c r="E17" s="119" t="s">
        <v>35</v>
      </c>
      <c r="F17" s="119" t="s">
        <v>36</v>
      </c>
      <c r="G17" s="138"/>
    </row>
    <row r="18" spans="2:7" s="1" customFormat="1">
      <c r="B18" s="34"/>
    </row>
    <row r="19" spans="2:7" s="1" customFormat="1">
      <c r="B19" s="34"/>
    </row>
    <row r="20" spans="2:7" s="1" customFormat="1">
      <c r="B20" s="34"/>
    </row>
    <row r="21" spans="2:7" s="1" customFormat="1">
      <c r="B21" s="34"/>
    </row>
    <row r="22" spans="2:7" s="1" customFormat="1">
      <c r="B22" s="34"/>
    </row>
    <row r="23" spans="2:7" s="1" customFormat="1">
      <c r="B23" s="34"/>
    </row>
    <row r="24" spans="2:7" s="1" customFormat="1">
      <c r="B24" s="34"/>
    </row>
    <row r="25" spans="2:7" s="1" customFormat="1">
      <c r="B25" s="34"/>
    </row>
    <row r="26" spans="2:7" s="1" customFormat="1">
      <c r="B26" s="34"/>
    </row>
    <row r="27" spans="2:7" s="1" customFormat="1">
      <c r="B27" s="34"/>
    </row>
    <row r="28" spans="2:7" s="1" customFormat="1">
      <c r="B28" s="34"/>
    </row>
    <row r="29" spans="2:7" s="1" customFormat="1">
      <c r="B29" s="34"/>
    </row>
    <row r="30" spans="2:7" s="1" customFormat="1">
      <c r="B30" s="34"/>
    </row>
    <row r="31" spans="2:7" s="1" customFormat="1">
      <c r="B31" s="34"/>
    </row>
    <row r="32" spans="2:7" s="1" customFormat="1">
      <c r="B32" s="34"/>
    </row>
  </sheetData>
  <mergeCells count="6">
    <mergeCell ref="B3:B4"/>
    <mergeCell ref="B5:B6"/>
    <mergeCell ref="B7:B8"/>
    <mergeCell ref="D9:D15"/>
    <mergeCell ref="G13:G17"/>
    <mergeCell ref="C9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01FE8-2683-5247-9A83-A1C2A50CF7B6}">
  <dimension ref="B1:S48"/>
  <sheetViews>
    <sheetView workbookViewId="0">
      <pane ySplit="9" topLeftCell="F10" activePane="bottomLeft" state="frozen"/>
      <selection pane="bottomLeft" activeCell="G28" sqref="G28"/>
    </sheetView>
  </sheetViews>
  <sheetFormatPr defaultColWidth="10.875" defaultRowHeight="15.95"/>
  <cols>
    <col min="1" max="1" width="2.5" style="1" customWidth="1"/>
    <col min="2" max="2" width="5.5" style="1" customWidth="1"/>
    <col min="3" max="3" width="5" style="1" bestFit="1" customWidth="1"/>
    <col min="4" max="4" width="8.125" style="1" bestFit="1" customWidth="1"/>
    <col min="5" max="6" width="10.875" style="1"/>
    <col min="7" max="9" width="16" style="1" customWidth="1"/>
    <col min="10" max="11" width="16" style="33" customWidth="1"/>
    <col min="12" max="18" width="16" style="1" customWidth="1"/>
    <col min="19" max="16384" width="10.875" style="1"/>
  </cols>
  <sheetData>
    <row r="1" spans="2:19" ht="17.100000000000001" thickBot="1"/>
    <row r="2" spans="2:19" s="41" customFormat="1" ht="21">
      <c r="B2" s="48"/>
      <c r="C2" s="49"/>
      <c r="D2" s="50"/>
      <c r="E2" s="188" t="s">
        <v>37</v>
      </c>
      <c r="F2" s="189"/>
      <c r="G2" s="188" t="s">
        <v>1</v>
      </c>
      <c r="H2" s="190"/>
      <c r="I2" s="189"/>
      <c r="J2" s="188" t="s">
        <v>2</v>
      </c>
      <c r="K2" s="190"/>
      <c r="L2" s="189"/>
      <c r="M2" s="188" t="s">
        <v>3</v>
      </c>
      <c r="N2" s="190"/>
      <c r="O2" s="189"/>
      <c r="P2" s="188" t="s">
        <v>4</v>
      </c>
      <c r="Q2" s="190"/>
      <c r="R2" s="189"/>
    </row>
    <row r="3" spans="2:19">
      <c r="B3" s="197" t="s">
        <v>5</v>
      </c>
      <c r="C3" s="198"/>
      <c r="D3" s="199"/>
      <c r="E3" s="191">
        <v>45326</v>
      </c>
      <c r="F3" s="193"/>
      <c r="G3" s="191">
        <v>45327</v>
      </c>
      <c r="H3" s="192"/>
      <c r="I3" s="193"/>
      <c r="J3" s="191">
        <v>45328</v>
      </c>
      <c r="K3" s="192"/>
      <c r="L3" s="193"/>
      <c r="M3" s="191">
        <v>45329</v>
      </c>
      <c r="N3" s="192"/>
      <c r="O3" s="193"/>
      <c r="P3" s="191">
        <v>45330</v>
      </c>
      <c r="Q3" s="192"/>
      <c r="R3" s="193"/>
    </row>
    <row r="4" spans="2:19">
      <c r="B4" s="197"/>
      <c r="C4" s="198"/>
      <c r="D4" s="199"/>
      <c r="E4" s="194" t="s">
        <v>6</v>
      </c>
      <c r="F4" s="195"/>
      <c r="G4" s="194" t="s">
        <v>7</v>
      </c>
      <c r="H4" s="196"/>
      <c r="I4" s="195"/>
      <c r="J4" s="194" t="s">
        <v>8</v>
      </c>
      <c r="K4" s="196"/>
      <c r="L4" s="195"/>
      <c r="M4" s="194" t="s">
        <v>9</v>
      </c>
      <c r="N4" s="196"/>
      <c r="O4" s="195"/>
      <c r="P4" s="194" t="s">
        <v>38</v>
      </c>
      <c r="Q4" s="196"/>
      <c r="R4" s="195"/>
    </row>
    <row r="5" spans="2:19">
      <c r="B5" s="176" t="s">
        <v>11</v>
      </c>
      <c r="C5" s="177"/>
      <c r="D5" s="178"/>
      <c r="E5" s="179">
        <v>45332</v>
      </c>
      <c r="F5" s="180"/>
      <c r="G5" s="179">
        <v>45333</v>
      </c>
      <c r="H5" s="181"/>
      <c r="I5" s="180"/>
      <c r="J5" s="179">
        <v>45334</v>
      </c>
      <c r="K5" s="181"/>
      <c r="L5" s="180"/>
      <c r="M5" s="179">
        <v>45335</v>
      </c>
      <c r="N5" s="181"/>
      <c r="O5" s="180"/>
      <c r="P5" s="179">
        <v>45336</v>
      </c>
      <c r="Q5" s="181"/>
      <c r="R5" s="180"/>
    </row>
    <row r="6" spans="2:19">
      <c r="B6" s="176"/>
      <c r="C6" s="177"/>
      <c r="D6" s="178"/>
      <c r="E6" s="185" t="s">
        <v>12</v>
      </c>
      <c r="F6" s="186"/>
      <c r="G6" s="185" t="s">
        <v>6</v>
      </c>
      <c r="H6" s="187"/>
      <c r="I6" s="186"/>
      <c r="J6" s="185" t="s">
        <v>7</v>
      </c>
      <c r="K6" s="187"/>
      <c r="L6" s="186"/>
      <c r="M6" s="185" t="s">
        <v>8</v>
      </c>
      <c r="N6" s="187"/>
      <c r="O6" s="186"/>
      <c r="P6" s="185" t="s">
        <v>9</v>
      </c>
      <c r="Q6" s="187"/>
      <c r="R6" s="186"/>
    </row>
    <row r="7" spans="2:19">
      <c r="B7" s="182" t="s">
        <v>13</v>
      </c>
      <c r="C7" s="183"/>
      <c r="D7" s="184"/>
      <c r="E7" s="170">
        <v>45347</v>
      </c>
      <c r="F7" s="172"/>
      <c r="G7" s="170">
        <v>45348</v>
      </c>
      <c r="H7" s="171"/>
      <c r="I7" s="172"/>
      <c r="J7" s="170">
        <v>45349</v>
      </c>
      <c r="K7" s="171"/>
      <c r="L7" s="172"/>
      <c r="M7" s="170">
        <v>45350</v>
      </c>
      <c r="N7" s="171"/>
      <c r="O7" s="172"/>
      <c r="P7" s="170">
        <v>45351</v>
      </c>
      <c r="Q7" s="171"/>
      <c r="R7" s="172"/>
    </row>
    <row r="8" spans="2:19">
      <c r="B8" s="182"/>
      <c r="C8" s="183"/>
      <c r="D8" s="184"/>
      <c r="E8" s="173" t="s">
        <v>6</v>
      </c>
      <c r="F8" s="174"/>
      <c r="G8" s="173" t="s">
        <v>7</v>
      </c>
      <c r="H8" s="175"/>
      <c r="I8" s="174"/>
      <c r="J8" s="173" t="s">
        <v>8</v>
      </c>
      <c r="K8" s="175"/>
      <c r="L8" s="174"/>
      <c r="M8" s="173" t="s">
        <v>9</v>
      </c>
      <c r="N8" s="175"/>
      <c r="O8" s="174"/>
      <c r="P8" s="173" t="s">
        <v>38</v>
      </c>
      <c r="Q8" s="175"/>
      <c r="R8" s="174"/>
    </row>
    <row r="9" spans="2:19" s="5" customFormat="1">
      <c r="B9" s="51" t="s">
        <v>39</v>
      </c>
      <c r="C9" s="40" t="s">
        <v>40</v>
      </c>
      <c r="D9" s="52" t="s">
        <v>41</v>
      </c>
      <c r="E9" s="67" t="s">
        <v>42</v>
      </c>
      <c r="F9" s="68" t="s">
        <v>43</v>
      </c>
      <c r="G9" s="67" t="s">
        <v>42</v>
      </c>
      <c r="H9" s="69" t="s">
        <v>44</v>
      </c>
      <c r="I9" s="68" t="s">
        <v>43</v>
      </c>
      <c r="J9" s="67" t="s">
        <v>42</v>
      </c>
      <c r="K9" s="69" t="s">
        <v>44</v>
      </c>
      <c r="L9" s="68" t="s">
        <v>43</v>
      </c>
      <c r="M9" s="67" t="s">
        <v>42</v>
      </c>
      <c r="N9" s="69" t="s">
        <v>44</v>
      </c>
      <c r="O9" s="68" t="s">
        <v>43</v>
      </c>
      <c r="P9" s="67" t="s">
        <v>42</v>
      </c>
      <c r="Q9" s="70" t="s">
        <v>44</v>
      </c>
      <c r="R9" s="68" t="s">
        <v>43</v>
      </c>
    </row>
    <row r="10" spans="2:19" s="5" customFormat="1" ht="17.100000000000001" customHeight="1">
      <c r="B10" s="86">
        <v>0.29166666666666669</v>
      </c>
      <c r="C10" s="32">
        <v>0.3125</v>
      </c>
      <c r="D10" s="87">
        <v>2.0833333333333332E-2</v>
      </c>
      <c r="E10" s="46"/>
      <c r="F10" s="153" t="s">
        <v>45</v>
      </c>
      <c r="G10" s="46"/>
      <c r="H10" s="139" t="s">
        <v>46</v>
      </c>
      <c r="I10" s="128"/>
      <c r="J10" s="71"/>
      <c r="K10" s="144" t="s">
        <v>47</v>
      </c>
      <c r="L10" s="122" t="s">
        <v>48</v>
      </c>
      <c r="M10" s="46"/>
      <c r="N10" s="142" t="s">
        <v>47</v>
      </c>
      <c r="O10" s="122" t="s">
        <v>48</v>
      </c>
      <c r="P10" s="46"/>
      <c r="Q10" s="142" t="s">
        <v>47</v>
      </c>
      <c r="R10" s="122" t="s">
        <v>48</v>
      </c>
      <c r="S10" s="44"/>
    </row>
    <row r="11" spans="2:19" s="5" customFormat="1" ht="17.100000000000001">
      <c r="B11" s="86">
        <f>C10</f>
        <v>0.3125</v>
      </c>
      <c r="C11" s="32">
        <f>B11+D10</f>
        <v>0.33333333333333331</v>
      </c>
      <c r="D11" s="87">
        <v>2.0833333333333332E-2</v>
      </c>
      <c r="E11" s="46"/>
      <c r="F11" s="154"/>
      <c r="G11" s="46"/>
      <c r="H11" s="140"/>
      <c r="I11" s="128"/>
      <c r="J11" s="72"/>
      <c r="K11" s="145"/>
      <c r="L11" s="122" t="s">
        <v>49</v>
      </c>
      <c r="M11" s="46"/>
      <c r="N11" s="142"/>
      <c r="O11" s="122" t="s">
        <v>49</v>
      </c>
      <c r="P11" s="46"/>
      <c r="Q11" s="142"/>
      <c r="R11" s="122" t="s">
        <v>49</v>
      </c>
      <c r="S11" s="44"/>
    </row>
    <row r="12" spans="2:19" s="5" customFormat="1" ht="15.95" customHeight="1">
      <c r="B12" s="86">
        <f t="shared" ref="B12:B18" si="0">C11</f>
        <v>0.33333333333333331</v>
      </c>
      <c r="C12" s="32">
        <f t="shared" ref="C12:C18" si="1">B12+D11</f>
        <v>0.35416666666666663</v>
      </c>
      <c r="D12" s="87">
        <v>2.0833333333333332E-2</v>
      </c>
      <c r="E12" s="46"/>
      <c r="F12" s="154"/>
      <c r="G12" s="46"/>
      <c r="H12" s="140"/>
      <c r="I12" s="128"/>
      <c r="J12" s="73"/>
      <c r="K12" s="146"/>
      <c r="L12" s="153" t="s">
        <v>50</v>
      </c>
      <c r="M12" s="150" t="s">
        <v>51</v>
      </c>
      <c r="N12" s="142" t="s">
        <v>52</v>
      </c>
      <c r="O12" s="166" t="s">
        <v>53</v>
      </c>
      <c r="P12" s="46"/>
      <c r="Q12" s="142"/>
      <c r="R12" s="153" t="s">
        <v>54</v>
      </c>
      <c r="S12" s="44"/>
    </row>
    <row r="13" spans="2:19" s="5" customFormat="1" ht="15.95" customHeight="1">
      <c r="B13" s="86">
        <f t="shared" si="0"/>
        <v>0.35416666666666663</v>
      </c>
      <c r="C13" s="32">
        <f t="shared" si="1"/>
        <v>0.37499999999999994</v>
      </c>
      <c r="D13" s="87">
        <v>2.0833333333333332E-2</v>
      </c>
      <c r="E13" s="46"/>
      <c r="F13" s="154"/>
      <c r="G13" s="46"/>
      <c r="H13" s="140"/>
      <c r="I13" s="128"/>
      <c r="J13" s="169" t="s">
        <v>55</v>
      </c>
      <c r="K13" s="144" t="s">
        <v>56</v>
      </c>
      <c r="L13" s="154"/>
      <c r="M13" s="151"/>
      <c r="N13" s="142"/>
      <c r="O13" s="166"/>
      <c r="P13" s="162" t="s">
        <v>57</v>
      </c>
      <c r="Q13" s="142" t="s">
        <v>58</v>
      </c>
      <c r="R13" s="154"/>
      <c r="S13" s="44"/>
    </row>
    <row r="14" spans="2:19" s="5" customFormat="1">
      <c r="B14" s="86">
        <f t="shared" si="0"/>
        <v>0.37499999999999994</v>
      </c>
      <c r="C14" s="32">
        <f t="shared" si="1"/>
        <v>0.39583333333333326</v>
      </c>
      <c r="D14" s="87">
        <v>2.0833333333333301E-2</v>
      </c>
      <c r="E14" s="46"/>
      <c r="F14" s="154"/>
      <c r="G14" s="46"/>
      <c r="H14" s="140"/>
      <c r="I14" s="153" t="s">
        <v>59</v>
      </c>
      <c r="J14" s="167"/>
      <c r="K14" s="145"/>
      <c r="L14" s="154"/>
      <c r="M14" s="152"/>
      <c r="N14" s="142"/>
      <c r="O14" s="166"/>
      <c r="P14" s="162"/>
      <c r="Q14" s="142"/>
      <c r="R14" s="154"/>
      <c r="S14" s="44"/>
    </row>
    <row r="15" spans="2:19" s="5" customFormat="1" ht="15.95" customHeight="1">
      <c r="B15" s="86">
        <f t="shared" si="0"/>
        <v>0.39583333333333326</v>
      </c>
      <c r="C15" s="32">
        <f t="shared" si="1"/>
        <v>0.41666666666666657</v>
      </c>
      <c r="D15" s="87">
        <v>2.0833333333333301E-2</v>
      </c>
      <c r="E15" s="46"/>
      <c r="F15" s="154"/>
      <c r="G15" s="46"/>
      <c r="H15" s="140"/>
      <c r="I15" s="154"/>
      <c r="J15" s="123" t="s">
        <v>60</v>
      </c>
      <c r="K15" s="145"/>
      <c r="L15" s="154"/>
      <c r="M15" s="162" t="s">
        <v>61</v>
      </c>
      <c r="N15" s="142"/>
      <c r="O15" s="166"/>
      <c r="P15" s="162" t="s">
        <v>62</v>
      </c>
      <c r="Q15" s="142"/>
      <c r="R15" s="154"/>
      <c r="S15" s="44"/>
    </row>
    <row r="16" spans="2:19" s="5" customFormat="1">
      <c r="B16" s="86">
        <f t="shared" si="0"/>
        <v>0.41666666666666657</v>
      </c>
      <c r="C16" s="32">
        <f t="shared" si="1"/>
        <v>0.43749999999999989</v>
      </c>
      <c r="D16" s="87">
        <v>2.0833333333333301E-2</v>
      </c>
      <c r="E16" s="46"/>
      <c r="F16" s="154"/>
      <c r="G16" s="46"/>
      <c r="H16" s="140"/>
      <c r="I16" s="154"/>
      <c r="J16" s="156" t="s">
        <v>63</v>
      </c>
      <c r="K16" s="145"/>
      <c r="L16" s="154"/>
      <c r="M16" s="162"/>
      <c r="N16" s="142"/>
      <c r="O16" s="166"/>
      <c r="P16" s="162"/>
      <c r="Q16" s="142"/>
      <c r="R16" s="154"/>
      <c r="S16" s="44"/>
    </row>
    <row r="17" spans="2:19" s="5" customFormat="1" ht="15.95" customHeight="1">
      <c r="B17" s="86">
        <f t="shared" si="0"/>
        <v>0.43749999999999989</v>
      </c>
      <c r="C17" s="32">
        <f t="shared" si="1"/>
        <v>0.4583333333333332</v>
      </c>
      <c r="D17" s="87">
        <v>2.0833333333333301E-2</v>
      </c>
      <c r="E17" s="46"/>
      <c r="F17" s="154"/>
      <c r="G17" s="46"/>
      <c r="H17" s="141"/>
      <c r="I17" s="154"/>
      <c r="J17" s="157"/>
      <c r="K17" s="145"/>
      <c r="L17" s="154"/>
      <c r="M17" s="162" t="s">
        <v>51</v>
      </c>
      <c r="N17" s="142"/>
      <c r="O17" s="166"/>
      <c r="P17" s="150" t="s">
        <v>64</v>
      </c>
      <c r="Q17" s="142"/>
      <c r="R17" s="154"/>
      <c r="S17" s="44"/>
    </row>
    <row r="18" spans="2:19" s="5" customFormat="1">
      <c r="B18" s="86">
        <f t="shared" si="0"/>
        <v>0.4583333333333332</v>
      </c>
      <c r="C18" s="32">
        <f t="shared" si="1"/>
        <v>0.47916666666666652</v>
      </c>
      <c r="D18" s="87">
        <v>2.0833333333333301E-2</v>
      </c>
      <c r="E18" s="46"/>
      <c r="F18" s="154"/>
      <c r="G18" s="46"/>
      <c r="H18" s="139" t="s">
        <v>65</v>
      </c>
      <c r="I18" s="154"/>
      <c r="J18" s="158"/>
      <c r="K18" s="145"/>
      <c r="L18" s="154"/>
      <c r="M18" s="162"/>
      <c r="N18" s="142"/>
      <c r="O18" s="166"/>
      <c r="P18" s="151"/>
      <c r="Q18" s="142"/>
      <c r="R18" s="154"/>
      <c r="S18" s="44"/>
    </row>
    <row r="19" spans="2:19" s="5" customFormat="1" ht="15.95" customHeight="1">
      <c r="B19" s="86">
        <f>C18</f>
        <v>0.47916666666666652</v>
      </c>
      <c r="C19" s="32">
        <f>B19+D18</f>
        <v>0.49999999999999983</v>
      </c>
      <c r="D19" s="87">
        <v>2.0833333333333301E-2</v>
      </c>
      <c r="E19" s="46"/>
      <c r="F19" s="154"/>
      <c r="G19" s="46"/>
      <c r="H19" s="140"/>
      <c r="I19" s="154"/>
      <c r="J19" s="167" t="s">
        <v>66</v>
      </c>
      <c r="K19" s="145"/>
      <c r="L19" s="154"/>
      <c r="M19" s="162" t="s">
        <v>67</v>
      </c>
      <c r="N19" s="142" t="s">
        <v>68</v>
      </c>
      <c r="O19" s="166"/>
      <c r="P19" s="151"/>
      <c r="Q19" s="142"/>
      <c r="R19" s="154"/>
      <c r="S19" s="44"/>
    </row>
    <row r="20" spans="2:19" s="5" customFormat="1" ht="15.95" customHeight="1">
      <c r="B20" s="86">
        <f t="shared" ref="B20:B41" si="2">C19</f>
        <v>0.49999999999999983</v>
      </c>
      <c r="C20" s="32">
        <f t="shared" ref="C20:C41" si="3">B20+D19</f>
        <v>0.52083333333333315</v>
      </c>
      <c r="D20" s="87">
        <v>2.0833333333333301E-2</v>
      </c>
      <c r="E20" s="46"/>
      <c r="F20" s="154"/>
      <c r="G20" s="46"/>
      <c r="H20" s="140"/>
      <c r="I20" s="154"/>
      <c r="J20" s="167"/>
      <c r="K20" s="146"/>
      <c r="L20" s="154"/>
      <c r="M20" s="162"/>
      <c r="N20" s="142"/>
      <c r="O20" s="166"/>
      <c r="P20" s="152"/>
      <c r="Q20" s="142"/>
      <c r="R20" s="154"/>
      <c r="S20" s="44"/>
    </row>
    <row r="21" spans="2:19" s="5" customFormat="1" ht="12.95" customHeight="1">
      <c r="B21" s="86">
        <f t="shared" si="2"/>
        <v>0.52083333333333315</v>
      </c>
      <c r="C21" s="32">
        <f t="shared" si="3"/>
        <v>0.54166666666666641</v>
      </c>
      <c r="D21" s="87">
        <v>2.0833333333333301E-2</v>
      </c>
      <c r="E21" s="46"/>
      <c r="F21" s="154"/>
      <c r="G21" s="46"/>
      <c r="H21" s="140"/>
      <c r="I21" s="154"/>
      <c r="J21" s="167"/>
      <c r="K21" s="144"/>
      <c r="L21" s="154"/>
      <c r="M21" s="162"/>
      <c r="N21" s="142"/>
      <c r="O21" s="166"/>
      <c r="P21" s="124" t="s">
        <v>69</v>
      </c>
      <c r="Q21" s="125"/>
      <c r="R21" s="166" t="s">
        <v>70</v>
      </c>
      <c r="S21" s="44"/>
    </row>
    <row r="22" spans="2:19" s="5" customFormat="1">
      <c r="B22" s="86">
        <f t="shared" si="2"/>
        <v>0.54166666666666641</v>
      </c>
      <c r="C22" s="32">
        <f t="shared" si="3"/>
        <v>0.56249999999999967</v>
      </c>
      <c r="D22" s="87">
        <v>2.0833333333333301E-2</v>
      </c>
      <c r="E22" s="46"/>
      <c r="F22" s="154"/>
      <c r="G22" s="46"/>
      <c r="H22" s="140"/>
      <c r="I22" s="154"/>
      <c r="J22" s="167"/>
      <c r="K22" s="146"/>
      <c r="L22" s="154"/>
      <c r="M22" s="162"/>
      <c r="N22" s="142"/>
      <c r="O22" s="166"/>
      <c r="P22" s="46"/>
      <c r="Q22" s="142" t="s">
        <v>71</v>
      </c>
      <c r="R22" s="166"/>
      <c r="S22" s="44"/>
    </row>
    <row r="23" spans="2:19" s="5" customFormat="1" ht="17.100000000000001" customHeight="1">
      <c r="B23" s="86">
        <f t="shared" si="2"/>
        <v>0.56249999999999967</v>
      </c>
      <c r="C23" s="32">
        <f t="shared" si="3"/>
        <v>0.58333333333333293</v>
      </c>
      <c r="D23" s="87">
        <v>2.0833333333333301E-2</v>
      </c>
      <c r="E23" s="47"/>
      <c r="F23" s="154"/>
      <c r="G23" s="47"/>
      <c r="H23" s="140"/>
      <c r="I23" s="154"/>
      <c r="J23" s="167" t="s">
        <v>72</v>
      </c>
      <c r="K23" s="144" t="s">
        <v>73</v>
      </c>
      <c r="L23" s="154"/>
      <c r="M23" s="162" t="s">
        <v>64</v>
      </c>
      <c r="N23" s="144" t="s">
        <v>74</v>
      </c>
      <c r="O23" s="166"/>
      <c r="P23" s="47"/>
      <c r="Q23" s="142"/>
      <c r="R23" s="166" t="s">
        <v>75</v>
      </c>
      <c r="S23" s="44"/>
    </row>
    <row r="24" spans="2:19" s="5" customFormat="1">
      <c r="B24" s="86">
        <f t="shared" si="2"/>
        <v>0.58333333333333293</v>
      </c>
      <c r="C24" s="32">
        <f t="shared" si="3"/>
        <v>0.60416666666666619</v>
      </c>
      <c r="D24" s="87">
        <v>2.0833333333333301E-2</v>
      </c>
      <c r="E24" s="47"/>
      <c r="F24" s="154"/>
      <c r="G24" s="47"/>
      <c r="H24" s="140"/>
      <c r="I24" s="155"/>
      <c r="J24" s="167"/>
      <c r="K24" s="145"/>
      <c r="L24" s="154"/>
      <c r="M24" s="162"/>
      <c r="N24" s="145"/>
      <c r="O24" s="166"/>
      <c r="P24" s="47"/>
      <c r="Q24" s="142"/>
      <c r="R24" s="166"/>
      <c r="S24" s="44"/>
    </row>
    <row r="25" spans="2:19" s="5" customFormat="1">
      <c r="B25" s="86">
        <f t="shared" si="2"/>
        <v>0.60416666666666619</v>
      </c>
      <c r="C25" s="32">
        <f t="shared" si="3"/>
        <v>0.62499999999999944</v>
      </c>
      <c r="D25" s="87">
        <v>2.0833333333333301E-2</v>
      </c>
      <c r="E25" s="47"/>
      <c r="F25" s="154"/>
      <c r="G25" s="47"/>
      <c r="H25" s="140"/>
      <c r="I25" s="159" t="s">
        <v>76</v>
      </c>
      <c r="J25" s="167" t="s">
        <v>77</v>
      </c>
      <c r="K25" s="145"/>
      <c r="L25" s="154"/>
      <c r="M25" s="162" t="s">
        <v>78</v>
      </c>
      <c r="N25" s="145"/>
      <c r="O25" s="166"/>
      <c r="P25" s="47"/>
      <c r="Q25" s="142"/>
      <c r="R25" s="166"/>
      <c r="S25" s="44"/>
    </row>
    <row r="26" spans="2:19" s="5" customFormat="1">
      <c r="B26" s="86">
        <f t="shared" si="2"/>
        <v>0.62499999999999944</v>
      </c>
      <c r="C26" s="32">
        <f t="shared" si="3"/>
        <v>0.6458333333333327</v>
      </c>
      <c r="D26" s="87">
        <v>2.0833333333333301E-2</v>
      </c>
      <c r="E26" s="47"/>
      <c r="F26" s="154"/>
      <c r="G26" s="47"/>
      <c r="H26" s="140"/>
      <c r="I26" s="160"/>
      <c r="J26" s="167"/>
      <c r="K26" s="145"/>
      <c r="L26" s="154"/>
      <c r="M26" s="162"/>
      <c r="N26" s="145"/>
      <c r="O26" s="166"/>
      <c r="P26" s="47"/>
      <c r="Q26" s="142"/>
      <c r="R26" s="166"/>
      <c r="S26" s="44"/>
    </row>
    <row r="27" spans="2:19" s="5" customFormat="1">
      <c r="B27" s="86">
        <f t="shared" si="2"/>
        <v>0.6458333333333327</v>
      </c>
      <c r="C27" s="32">
        <f t="shared" si="3"/>
        <v>0.66666666666666596</v>
      </c>
      <c r="D27" s="87">
        <v>2.0833333333333301E-2</v>
      </c>
      <c r="E27" s="46"/>
      <c r="F27" s="154"/>
      <c r="G27" s="46"/>
      <c r="H27" s="141"/>
      <c r="I27" s="160"/>
      <c r="J27" s="167" t="s">
        <v>79</v>
      </c>
      <c r="K27" s="145"/>
      <c r="L27" s="154"/>
      <c r="M27" s="162" t="s">
        <v>64</v>
      </c>
      <c r="N27" s="145"/>
      <c r="O27" s="166"/>
      <c r="P27" s="46"/>
      <c r="Q27" s="142"/>
      <c r="R27" s="166" t="s">
        <v>80</v>
      </c>
      <c r="S27" s="44"/>
    </row>
    <row r="28" spans="2:19" s="5" customFormat="1" ht="17.100000000000001" customHeight="1">
      <c r="B28" s="86">
        <f t="shared" si="2"/>
        <v>0.66666666666666596</v>
      </c>
      <c r="C28" s="32">
        <f t="shared" si="3"/>
        <v>0.68749999999999922</v>
      </c>
      <c r="D28" s="87">
        <v>2.0833333333333301E-2</v>
      </c>
      <c r="E28" s="46"/>
      <c r="F28" s="154"/>
      <c r="G28" s="46"/>
      <c r="H28" s="139" t="s">
        <v>81</v>
      </c>
      <c r="I28" s="160"/>
      <c r="J28" s="167"/>
      <c r="K28" s="146"/>
      <c r="L28" s="154"/>
      <c r="M28" s="162"/>
      <c r="N28" s="146"/>
      <c r="O28" s="166"/>
      <c r="P28" s="46"/>
      <c r="Q28" s="142"/>
      <c r="R28" s="166"/>
      <c r="S28" s="44"/>
    </row>
    <row r="29" spans="2:19" s="5" customFormat="1" ht="15.95" customHeight="1">
      <c r="B29" s="86">
        <f t="shared" si="2"/>
        <v>0.68749999999999922</v>
      </c>
      <c r="C29" s="32">
        <f t="shared" si="3"/>
        <v>0.70833333333333248</v>
      </c>
      <c r="D29" s="87">
        <v>2.0833333333333301E-2</v>
      </c>
      <c r="E29" s="46"/>
      <c r="F29" s="154"/>
      <c r="G29" s="46"/>
      <c r="H29" s="140"/>
      <c r="I29" s="160"/>
      <c r="J29" s="156" t="s">
        <v>82</v>
      </c>
      <c r="K29" s="144" t="s">
        <v>68</v>
      </c>
      <c r="L29" s="154"/>
      <c r="M29" s="150" t="s">
        <v>83</v>
      </c>
      <c r="N29" s="142" t="s">
        <v>68</v>
      </c>
      <c r="O29" s="166"/>
      <c r="P29" s="46"/>
      <c r="Q29" s="142"/>
      <c r="R29" s="166"/>
      <c r="S29" s="44"/>
    </row>
    <row r="30" spans="2:19" s="5" customFormat="1" ht="15.95" customHeight="1">
      <c r="B30" s="86">
        <f t="shared" si="2"/>
        <v>0.70833333333333248</v>
      </c>
      <c r="C30" s="32">
        <f t="shared" si="3"/>
        <v>0.72916666666666574</v>
      </c>
      <c r="D30" s="87">
        <v>2.0833333333333301E-2</v>
      </c>
      <c r="E30" s="46"/>
      <c r="F30" s="154"/>
      <c r="G30" s="46"/>
      <c r="H30" s="140"/>
      <c r="I30" s="161"/>
      <c r="J30" s="158"/>
      <c r="K30" s="145"/>
      <c r="L30" s="154"/>
      <c r="M30" s="151"/>
      <c r="N30" s="142"/>
      <c r="O30" s="153" t="s">
        <v>84</v>
      </c>
      <c r="P30" s="46"/>
      <c r="Q30" s="127"/>
      <c r="R30" s="166"/>
      <c r="S30" s="44"/>
    </row>
    <row r="31" spans="2:19" s="5" customFormat="1" ht="17.100000000000001" customHeight="1">
      <c r="B31" s="86">
        <f t="shared" si="2"/>
        <v>0.72916666666666574</v>
      </c>
      <c r="C31" s="32">
        <f t="shared" si="3"/>
        <v>0.749999999999999</v>
      </c>
      <c r="D31" s="87">
        <v>2.0833333333333301E-2</v>
      </c>
      <c r="E31" s="46"/>
      <c r="F31" s="154"/>
      <c r="G31" s="46"/>
      <c r="H31" s="140"/>
      <c r="I31" s="153" t="s">
        <v>85</v>
      </c>
      <c r="J31" s="156" t="s">
        <v>31</v>
      </c>
      <c r="K31" s="145"/>
      <c r="L31" s="154"/>
      <c r="M31" s="152"/>
      <c r="N31" s="142"/>
      <c r="O31" s="154"/>
      <c r="P31" s="46"/>
      <c r="Q31" s="143" t="s">
        <v>86</v>
      </c>
      <c r="R31" s="163" t="s">
        <v>86</v>
      </c>
      <c r="S31" s="44"/>
    </row>
    <row r="32" spans="2:19" s="5" customFormat="1">
      <c r="B32" s="86">
        <f t="shared" si="2"/>
        <v>0.749999999999999</v>
      </c>
      <c r="C32" s="32">
        <f t="shared" si="3"/>
        <v>0.77083333333333226</v>
      </c>
      <c r="D32" s="87">
        <v>2.0833333333333301E-2</v>
      </c>
      <c r="E32" s="46"/>
      <c r="F32" s="154"/>
      <c r="G32" s="46"/>
      <c r="H32" s="140"/>
      <c r="I32" s="155"/>
      <c r="J32" s="158"/>
      <c r="K32" s="146"/>
      <c r="L32" s="154"/>
      <c r="M32" s="150" t="s">
        <v>87</v>
      </c>
      <c r="N32" s="142"/>
      <c r="O32" s="154"/>
      <c r="P32" s="46"/>
      <c r="Q32" s="143"/>
      <c r="R32" s="164"/>
      <c r="S32" s="44"/>
    </row>
    <row r="33" spans="2:19" s="5" customFormat="1" ht="15.95" customHeight="1">
      <c r="B33" s="86">
        <f t="shared" si="2"/>
        <v>0.77083333333333226</v>
      </c>
      <c r="C33" s="32">
        <f t="shared" si="3"/>
        <v>0.79166666666666552</v>
      </c>
      <c r="D33" s="87">
        <v>2.0833333333333301E-2</v>
      </c>
      <c r="E33" s="46"/>
      <c r="F33" s="154"/>
      <c r="G33" s="150" t="s">
        <v>88</v>
      </c>
      <c r="H33" s="141"/>
      <c r="I33" s="153" t="s">
        <v>89</v>
      </c>
      <c r="J33" s="156" t="s">
        <v>90</v>
      </c>
      <c r="K33" s="144" t="s">
        <v>91</v>
      </c>
      <c r="L33" s="154"/>
      <c r="M33" s="152"/>
      <c r="N33" s="142"/>
      <c r="O33" s="154"/>
      <c r="P33" s="46"/>
      <c r="Q33" s="143"/>
      <c r="R33" s="164"/>
      <c r="S33" s="44"/>
    </row>
    <row r="34" spans="2:19" s="5" customFormat="1" ht="15.95" customHeight="1">
      <c r="B34" s="86">
        <f t="shared" si="2"/>
        <v>0.79166666666666552</v>
      </c>
      <c r="C34" s="32">
        <f t="shared" si="3"/>
        <v>0.81249999999999878</v>
      </c>
      <c r="D34" s="87">
        <v>2.0833333333333301E-2</v>
      </c>
      <c r="E34" s="46"/>
      <c r="F34" s="154"/>
      <c r="G34" s="151"/>
      <c r="H34" s="128"/>
      <c r="I34" s="154"/>
      <c r="J34" s="157"/>
      <c r="K34" s="145"/>
      <c r="L34" s="154"/>
      <c r="M34" s="150" t="s">
        <v>92</v>
      </c>
      <c r="N34" s="142" t="s">
        <v>73</v>
      </c>
      <c r="O34" s="154"/>
      <c r="P34" s="46"/>
      <c r="Q34" s="143"/>
      <c r="R34" s="164"/>
      <c r="S34" s="44"/>
    </row>
    <row r="35" spans="2:19" s="5" customFormat="1">
      <c r="B35" s="86">
        <f t="shared" si="2"/>
        <v>0.81249999999999878</v>
      </c>
      <c r="C35" s="32">
        <f t="shared" si="3"/>
        <v>0.83333333333333204</v>
      </c>
      <c r="D35" s="87">
        <v>2.0833333333333301E-2</v>
      </c>
      <c r="E35" s="46"/>
      <c r="F35" s="154"/>
      <c r="G35" s="151"/>
      <c r="H35" s="128"/>
      <c r="I35" s="154"/>
      <c r="J35" s="157"/>
      <c r="K35" s="145"/>
      <c r="L35" s="154"/>
      <c r="M35" s="151"/>
      <c r="N35" s="142"/>
      <c r="O35" s="154"/>
      <c r="P35" s="46"/>
      <c r="Q35" s="143"/>
      <c r="R35" s="164"/>
      <c r="S35" s="44"/>
    </row>
    <row r="36" spans="2:19" s="5" customFormat="1">
      <c r="B36" s="86">
        <f t="shared" si="2"/>
        <v>0.83333333333333204</v>
      </c>
      <c r="C36" s="32">
        <f t="shared" si="3"/>
        <v>0.8541666666666653</v>
      </c>
      <c r="D36" s="87">
        <v>2.0833333333333301E-2</v>
      </c>
      <c r="E36" s="46"/>
      <c r="F36" s="154"/>
      <c r="G36" s="151"/>
      <c r="H36" s="128"/>
      <c r="I36" s="154"/>
      <c r="J36" s="157"/>
      <c r="K36" s="145"/>
      <c r="L36" s="154"/>
      <c r="M36" s="151"/>
      <c r="N36" s="142"/>
      <c r="O36" s="154"/>
      <c r="P36" s="46"/>
      <c r="Q36" s="143"/>
      <c r="R36" s="164"/>
      <c r="S36" s="44"/>
    </row>
    <row r="37" spans="2:19" s="5" customFormat="1">
      <c r="B37" s="86">
        <f t="shared" si="2"/>
        <v>0.8541666666666653</v>
      </c>
      <c r="C37" s="32">
        <f t="shared" si="3"/>
        <v>0.87499999999999856</v>
      </c>
      <c r="D37" s="87">
        <v>2.0833333333333301E-2</v>
      </c>
      <c r="E37" s="46"/>
      <c r="F37" s="154"/>
      <c r="G37" s="151"/>
      <c r="H37" s="128"/>
      <c r="I37" s="154"/>
      <c r="J37" s="157"/>
      <c r="K37" s="145"/>
      <c r="L37" s="154"/>
      <c r="M37" s="151"/>
      <c r="N37" s="142"/>
      <c r="O37" s="154"/>
      <c r="P37" s="46"/>
      <c r="Q37" s="143"/>
      <c r="R37" s="164"/>
      <c r="S37" s="44"/>
    </row>
    <row r="38" spans="2:19" s="5" customFormat="1">
      <c r="B38" s="86">
        <f t="shared" si="2"/>
        <v>0.87499999999999856</v>
      </c>
      <c r="C38" s="32">
        <f t="shared" si="3"/>
        <v>0.89583333333333182</v>
      </c>
      <c r="D38" s="87">
        <v>2.0833333333333301E-2</v>
      </c>
      <c r="E38" s="46"/>
      <c r="F38" s="154"/>
      <c r="G38" s="152"/>
      <c r="H38" s="128"/>
      <c r="I38" s="155"/>
      <c r="J38" s="157"/>
      <c r="K38" s="145"/>
      <c r="L38" s="155"/>
      <c r="M38" s="151"/>
      <c r="N38" s="142"/>
      <c r="O38" s="154"/>
      <c r="P38" s="46"/>
      <c r="Q38" s="143"/>
      <c r="R38" s="164"/>
      <c r="S38" s="44"/>
    </row>
    <row r="39" spans="2:19" s="5" customFormat="1">
      <c r="B39" s="86">
        <f t="shared" si="2"/>
        <v>0.89583333333333182</v>
      </c>
      <c r="C39" s="32">
        <f t="shared" si="3"/>
        <v>0.91666666666666508</v>
      </c>
      <c r="D39" s="87">
        <v>2.0833333333333301E-2</v>
      </c>
      <c r="E39" s="46"/>
      <c r="F39" s="154"/>
      <c r="G39" s="46"/>
      <c r="H39" s="71"/>
      <c r="I39" s="122"/>
      <c r="J39" s="158"/>
      <c r="K39" s="146"/>
      <c r="L39" s="74" t="s">
        <v>93</v>
      </c>
      <c r="M39" s="151"/>
      <c r="N39" s="142"/>
      <c r="O39" s="154"/>
      <c r="P39" s="46"/>
      <c r="Q39" s="143"/>
      <c r="R39" s="164"/>
      <c r="S39" s="44"/>
    </row>
    <row r="40" spans="2:19" s="5" customFormat="1">
      <c r="B40" s="86">
        <f t="shared" si="2"/>
        <v>0.91666666666666508</v>
      </c>
      <c r="C40" s="32">
        <f t="shared" si="3"/>
        <v>0.93749999999999833</v>
      </c>
      <c r="D40" s="87">
        <v>2.0833333333333301E-2</v>
      </c>
      <c r="E40" s="46"/>
      <c r="F40" s="154"/>
      <c r="G40" s="75"/>
      <c r="H40" s="76"/>
      <c r="I40" s="74"/>
      <c r="J40" s="75"/>
      <c r="K40" s="147" t="s">
        <v>68</v>
      </c>
      <c r="L40" s="74"/>
      <c r="M40" s="151"/>
      <c r="N40" s="142"/>
      <c r="O40" s="154"/>
      <c r="P40" s="75"/>
      <c r="Q40" s="143"/>
      <c r="R40" s="164"/>
    </row>
    <row r="41" spans="2:19" s="5" customFormat="1">
      <c r="B41" s="86">
        <f t="shared" si="2"/>
        <v>0.93749999999999833</v>
      </c>
      <c r="C41" s="32">
        <f t="shared" si="3"/>
        <v>0.95833333333333159</v>
      </c>
      <c r="D41" s="87">
        <v>2.0833333333333301E-2</v>
      </c>
      <c r="E41" s="46"/>
      <c r="F41" s="154"/>
      <c r="G41" s="75"/>
      <c r="H41" s="76"/>
      <c r="I41" s="74"/>
      <c r="J41" s="75"/>
      <c r="K41" s="148"/>
      <c r="L41" s="74"/>
      <c r="M41" s="151"/>
      <c r="N41" s="142"/>
      <c r="O41" s="154"/>
      <c r="P41" s="75"/>
      <c r="Q41" s="143"/>
      <c r="R41" s="165"/>
    </row>
    <row r="42" spans="2:19" s="5" customFormat="1">
      <c r="B42" s="86">
        <f>C41</f>
        <v>0.95833333333333159</v>
      </c>
      <c r="C42" s="32">
        <f>B42+D40</f>
        <v>0.97916666666666485</v>
      </c>
      <c r="D42" s="87">
        <v>2.0833333333333301E-2</v>
      </c>
      <c r="E42" s="77"/>
      <c r="F42" s="154"/>
      <c r="G42" s="78"/>
      <c r="H42" s="79"/>
      <c r="I42" s="80"/>
      <c r="J42" s="78"/>
      <c r="K42" s="148"/>
      <c r="L42" s="80"/>
      <c r="M42" s="152"/>
      <c r="N42" s="142"/>
      <c r="O42" s="155"/>
      <c r="P42" s="78"/>
      <c r="Q42" s="36"/>
      <c r="R42" s="121"/>
    </row>
    <row r="43" spans="2:19" s="5" customFormat="1" ht="17.100000000000001" thickBot="1">
      <c r="B43" s="88">
        <f>C42</f>
        <v>0.97916666666666485</v>
      </c>
      <c r="C43" s="89">
        <f>B43+D41</f>
        <v>0.99999999999999811</v>
      </c>
      <c r="D43" s="90">
        <v>2.0833333333333301E-2</v>
      </c>
      <c r="E43" s="81"/>
      <c r="F43" s="168"/>
      <c r="G43" s="82"/>
      <c r="H43" s="83"/>
      <c r="I43" s="84"/>
      <c r="J43" s="82"/>
      <c r="K43" s="149"/>
      <c r="L43" s="84"/>
      <c r="M43" s="82"/>
      <c r="N43" s="85" t="s">
        <v>68</v>
      </c>
      <c r="O43" s="84" t="s">
        <v>94</v>
      </c>
      <c r="P43" s="82"/>
      <c r="Q43" s="83"/>
      <c r="R43" s="84"/>
    </row>
    <row r="44" spans="2:19" s="44" customFormat="1" ht="68.099999999999994">
      <c r="D44" s="45"/>
      <c r="H44" s="126" t="s">
        <v>95</v>
      </c>
      <c r="I44" s="126" t="s">
        <v>96</v>
      </c>
      <c r="K44" s="126" t="s">
        <v>97</v>
      </c>
      <c r="L44" s="126" t="s">
        <v>98</v>
      </c>
      <c r="N44" s="126" t="s">
        <v>97</v>
      </c>
      <c r="O44" s="126" t="s">
        <v>99</v>
      </c>
      <c r="Q44" s="126" t="s">
        <v>100</v>
      </c>
      <c r="R44" s="126" t="s">
        <v>100</v>
      </c>
    </row>
    <row r="45" spans="2:19" s="5" customFormat="1"/>
    <row r="46" spans="2:19" s="5" customFormat="1"/>
    <row r="47" spans="2:19" s="5" customFormat="1"/>
    <row r="48" spans="2:19" s="5" customFormat="1"/>
  </sheetData>
  <mergeCells count="94">
    <mergeCell ref="B3:D4"/>
    <mergeCell ref="E3:F3"/>
    <mergeCell ref="G3:I3"/>
    <mergeCell ref="J3:L3"/>
    <mergeCell ref="M3:O3"/>
    <mergeCell ref="P6:R6"/>
    <mergeCell ref="E2:F2"/>
    <mergeCell ref="G2:I2"/>
    <mergeCell ref="J2:L2"/>
    <mergeCell ref="M2:O2"/>
    <mergeCell ref="P2:R2"/>
    <mergeCell ref="P3:R3"/>
    <mergeCell ref="E4:F4"/>
    <mergeCell ref="G4:I4"/>
    <mergeCell ref="J4:L4"/>
    <mergeCell ref="M4:O4"/>
    <mergeCell ref="P4:R4"/>
    <mergeCell ref="M7:O7"/>
    <mergeCell ref="E6:F6"/>
    <mergeCell ref="G6:I6"/>
    <mergeCell ref="J6:L6"/>
    <mergeCell ref="M6:O6"/>
    <mergeCell ref="P7:R7"/>
    <mergeCell ref="E8:F8"/>
    <mergeCell ref="G8:I8"/>
    <mergeCell ref="J8:L8"/>
    <mergeCell ref="B5:D6"/>
    <mergeCell ref="E5:F5"/>
    <mergeCell ref="G5:I5"/>
    <mergeCell ref="J5:L5"/>
    <mergeCell ref="M5:O5"/>
    <mergeCell ref="P5:R5"/>
    <mergeCell ref="M8:O8"/>
    <mergeCell ref="P8:R8"/>
    <mergeCell ref="B7:D8"/>
    <mergeCell ref="E7:F7"/>
    <mergeCell ref="G7:I7"/>
    <mergeCell ref="J7:L7"/>
    <mergeCell ref="F10:F43"/>
    <mergeCell ref="L12:L38"/>
    <mergeCell ref="M12:M14"/>
    <mergeCell ref="O12:O29"/>
    <mergeCell ref="R12:R20"/>
    <mergeCell ref="J13:J14"/>
    <mergeCell ref="P13:P14"/>
    <mergeCell ref="I14:I24"/>
    <mergeCell ref="P15:P16"/>
    <mergeCell ref="J16:J18"/>
    <mergeCell ref="M17:M18"/>
    <mergeCell ref="P17:P20"/>
    <mergeCell ref="J19:J22"/>
    <mergeCell ref="M19:M22"/>
    <mergeCell ref="K13:K20"/>
    <mergeCell ref="K21:K22"/>
    <mergeCell ref="R31:R41"/>
    <mergeCell ref="M32:M33"/>
    <mergeCell ref="R21:R22"/>
    <mergeCell ref="J23:J24"/>
    <mergeCell ref="M23:M24"/>
    <mergeCell ref="R23:R26"/>
    <mergeCell ref="J25:J26"/>
    <mergeCell ref="M25:M26"/>
    <mergeCell ref="J27:J28"/>
    <mergeCell ref="M27:M28"/>
    <mergeCell ref="R27:R30"/>
    <mergeCell ref="K10:K12"/>
    <mergeCell ref="J29:J30"/>
    <mergeCell ref="M29:M31"/>
    <mergeCell ref="O30:O42"/>
    <mergeCell ref="I31:I32"/>
    <mergeCell ref="J31:J32"/>
    <mergeCell ref="I25:I30"/>
    <mergeCell ref="M15:M16"/>
    <mergeCell ref="G33:G38"/>
    <mergeCell ref="I33:I38"/>
    <mergeCell ref="J33:J39"/>
    <mergeCell ref="M34:M42"/>
    <mergeCell ref="H28:H33"/>
    <mergeCell ref="H10:H17"/>
    <mergeCell ref="Q10:Q12"/>
    <mergeCell ref="Q13:Q20"/>
    <mergeCell ref="Q22:Q29"/>
    <mergeCell ref="Q31:Q41"/>
    <mergeCell ref="N10:N11"/>
    <mergeCell ref="N12:N18"/>
    <mergeCell ref="N19:N22"/>
    <mergeCell ref="N29:N33"/>
    <mergeCell ref="N34:N42"/>
    <mergeCell ref="K23:K28"/>
    <mergeCell ref="K29:K32"/>
    <mergeCell ref="K33:K39"/>
    <mergeCell ref="K40:K43"/>
    <mergeCell ref="N23:N28"/>
    <mergeCell ref="H18:H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AE6FF-5AAD-6F42-92E2-1CCE11BC9E95}">
  <dimension ref="B1:L45"/>
  <sheetViews>
    <sheetView workbookViewId="0">
      <pane ySplit="3" topLeftCell="A5" activePane="bottomLeft" state="frozen"/>
      <selection pane="bottomLeft" activeCell="J6" sqref="J6"/>
    </sheetView>
  </sheetViews>
  <sheetFormatPr defaultColWidth="10.875" defaultRowHeight="21" customHeight="1"/>
  <cols>
    <col min="1" max="2" width="4.875" style="5" customWidth="1"/>
    <col min="3" max="3" width="14.5" style="5" bestFit="1" customWidth="1"/>
    <col min="4" max="4" width="5.5" style="5" bestFit="1" customWidth="1"/>
    <col min="5" max="5" width="14.625" style="5" bestFit="1" customWidth="1"/>
    <col min="6" max="6" width="9" style="5" customWidth="1"/>
    <col min="7" max="7" width="5.5" style="5" bestFit="1" customWidth="1"/>
    <col min="8" max="8" width="14.125" style="5" bestFit="1" customWidth="1"/>
    <col min="9" max="9" width="5.625" style="5" bestFit="1" customWidth="1"/>
    <col min="10" max="10" width="14.875" style="5" bestFit="1" customWidth="1"/>
    <col min="11" max="11" width="13.875" style="5" customWidth="1"/>
    <col min="12" max="12" width="16.5" style="5" bestFit="1" customWidth="1"/>
    <col min="13" max="16384" width="10.875" style="5"/>
  </cols>
  <sheetData>
    <row r="1" spans="2:12" ht="21" customHeight="1">
      <c r="C1" s="53" t="s">
        <v>101</v>
      </c>
    </row>
    <row r="3" spans="2:12" ht="21" customHeight="1">
      <c r="B3"/>
      <c r="C3" s="97" t="s">
        <v>102</v>
      </c>
      <c r="D3" s="97" t="s">
        <v>103</v>
      </c>
      <c r="E3" s="97" t="s">
        <v>104</v>
      </c>
      <c r="F3" s="97" t="s">
        <v>105</v>
      </c>
      <c r="G3" s="97" t="s">
        <v>103</v>
      </c>
      <c r="H3" s="97" t="s">
        <v>104</v>
      </c>
      <c r="I3" s="97" t="s">
        <v>105</v>
      </c>
      <c r="J3" s="97" t="s">
        <v>106</v>
      </c>
      <c r="K3" s="97" t="s">
        <v>107</v>
      </c>
      <c r="L3" s="97" t="s">
        <v>108</v>
      </c>
    </row>
    <row r="4" spans="2:12" ht="21" customHeight="1">
      <c r="B4" s="204" t="s">
        <v>109</v>
      </c>
      <c r="C4" s="205" t="s">
        <v>110</v>
      </c>
      <c r="D4" s="93" t="s">
        <v>111</v>
      </c>
      <c r="E4" s="94">
        <v>45332</v>
      </c>
      <c r="F4" s="95">
        <v>0.64930555555555558</v>
      </c>
      <c r="G4" s="93" t="s">
        <v>112</v>
      </c>
      <c r="H4" s="94">
        <v>45332</v>
      </c>
      <c r="I4" s="95">
        <v>0.84375</v>
      </c>
      <c r="J4" s="93" t="s">
        <v>113</v>
      </c>
      <c r="K4" s="93" t="s">
        <v>114</v>
      </c>
      <c r="L4" s="93" t="s">
        <v>115</v>
      </c>
    </row>
    <row r="5" spans="2:12" ht="21" customHeight="1">
      <c r="B5" s="204"/>
      <c r="C5" s="205"/>
      <c r="D5" s="93" t="s">
        <v>112</v>
      </c>
      <c r="E5" s="94">
        <v>45337</v>
      </c>
      <c r="F5" s="95">
        <v>0.92361111111111116</v>
      </c>
      <c r="G5" s="93" t="s">
        <v>111</v>
      </c>
      <c r="H5" s="94">
        <v>45338</v>
      </c>
      <c r="I5" s="95">
        <v>0.46875</v>
      </c>
      <c r="J5" s="93" t="s">
        <v>113</v>
      </c>
      <c r="K5" s="93" t="s">
        <v>114</v>
      </c>
      <c r="L5" s="93" t="s">
        <v>115</v>
      </c>
    </row>
    <row r="6" spans="2:12" ht="21" customHeight="1">
      <c r="B6" s="204"/>
      <c r="C6" s="205" t="s">
        <v>116</v>
      </c>
      <c r="D6" s="93" t="s">
        <v>111</v>
      </c>
      <c r="E6" s="94">
        <v>45346</v>
      </c>
      <c r="F6" s="95">
        <v>0.95138888888888884</v>
      </c>
      <c r="G6" s="93" t="s">
        <v>117</v>
      </c>
      <c r="H6" s="94">
        <v>45347</v>
      </c>
      <c r="I6" s="95">
        <v>0.8125</v>
      </c>
      <c r="J6" s="93" t="s">
        <v>118</v>
      </c>
      <c r="K6" s="93" t="s">
        <v>114</v>
      </c>
      <c r="L6" s="93" t="s">
        <v>119</v>
      </c>
    </row>
    <row r="7" spans="2:12" ht="21" customHeight="1">
      <c r="B7" s="204"/>
      <c r="C7" s="205"/>
      <c r="D7" s="93" t="s">
        <v>117</v>
      </c>
      <c r="E7" s="94">
        <v>45361</v>
      </c>
      <c r="F7" s="95">
        <v>0.37152777777777773</v>
      </c>
      <c r="G7" s="93" t="s">
        <v>111</v>
      </c>
      <c r="H7" s="94">
        <v>45361</v>
      </c>
      <c r="I7" s="95">
        <v>0.75694444444444453</v>
      </c>
      <c r="J7" s="93" t="s">
        <v>120</v>
      </c>
      <c r="K7" s="93" t="s">
        <v>114</v>
      </c>
      <c r="L7" s="93" t="s">
        <v>119</v>
      </c>
    </row>
    <row r="8" spans="2:12" ht="21" customHeight="1">
      <c r="B8" s="92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2:12" ht="21" customHeight="1">
      <c r="B9" s="206" t="s">
        <v>121</v>
      </c>
      <c r="C9" s="205" t="s">
        <v>11</v>
      </c>
      <c r="D9" s="93" t="s">
        <v>111</v>
      </c>
      <c r="E9" s="94">
        <v>45331</v>
      </c>
      <c r="F9" s="95">
        <v>0.64930555555555558</v>
      </c>
      <c r="G9" s="93" t="s">
        <v>112</v>
      </c>
      <c r="H9" s="94">
        <v>45331</v>
      </c>
      <c r="I9" s="95">
        <v>0.84375</v>
      </c>
      <c r="J9" s="93" t="s">
        <v>113</v>
      </c>
      <c r="K9" s="93" t="s">
        <v>114</v>
      </c>
      <c r="L9" s="93" t="s">
        <v>115</v>
      </c>
    </row>
    <row r="10" spans="2:12" ht="21" customHeight="1">
      <c r="B10" s="206"/>
      <c r="C10" s="205"/>
      <c r="D10" s="93" t="s">
        <v>112</v>
      </c>
      <c r="E10" s="94">
        <v>45337</v>
      </c>
      <c r="F10" s="95">
        <v>0.92361111111111116</v>
      </c>
      <c r="G10" s="93" t="s">
        <v>111</v>
      </c>
      <c r="H10" s="94">
        <v>45338</v>
      </c>
      <c r="I10" s="95">
        <v>0.46527777777777773</v>
      </c>
      <c r="J10" s="93" t="s">
        <v>113</v>
      </c>
      <c r="K10" s="93" t="s">
        <v>114</v>
      </c>
      <c r="L10" s="93" t="s">
        <v>115</v>
      </c>
    </row>
    <row r="11" spans="2:12" ht="21" customHeight="1">
      <c r="B11" s="206"/>
      <c r="C11" s="205" t="s">
        <v>13</v>
      </c>
      <c r="D11" s="93" t="s">
        <v>122</v>
      </c>
      <c r="E11" s="94">
        <v>45345</v>
      </c>
      <c r="F11" s="93">
        <v>17.05</v>
      </c>
      <c r="G11" s="93" t="s">
        <v>117</v>
      </c>
      <c r="H11" s="94">
        <v>45346</v>
      </c>
      <c r="I11" s="95">
        <v>0.4201388888888889</v>
      </c>
      <c r="J11" s="93" t="s">
        <v>123</v>
      </c>
      <c r="K11" s="93" t="s">
        <v>114</v>
      </c>
      <c r="L11" s="93" t="s">
        <v>119</v>
      </c>
    </row>
    <row r="12" spans="2:12" ht="21" customHeight="1">
      <c r="B12" s="206"/>
      <c r="C12" s="205"/>
      <c r="D12" s="93" t="s">
        <v>117</v>
      </c>
      <c r="E12" s="94">
        <v>45352</v>
      </c>
      <c r="F12" s="95">
        <v>0.52083333333333337</v>
      </c>
      <c r="G12" s="93" t="s">
        <v>122</v>
      </c>
      <c r="H12" s="94">
        <v>45352</v>
      </c>
      <c r="I12" s="95">
        <v>0.79166666666666663</v>
      </c>
      <c r="J12" s="93" t="s">
        <v>123</v>
      </c>
      <c r="K12" s="93" t="s">
        <v>114</v>
      </c>
      <c r="L12" s="93" t="s">
        <v>119</v>
      </c>
    </row>
    <row r="13" spans="2:12" ht="21" customHeight="1">
      <c r="B13" s="92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12" ht="21" customHeight="1">
      <c r="B14" s="204" t="s">
        <v>124</v>
      </c>
      <c r="C14" s="205" t="s">
        <v>110</v>
      </c>
      <c r="D14" s="93" t="s">
        <v>111</v>
      </c>
      <c r="E14" s="94">
        <v>45332</v>
      </c>
      <c r="F14" s="95">
        <v>0.4513888888888889</v>
      </c>
      <c r="G14" s="93" t="s">
        <v>112</v>
      </c>
      <c r="H14" s="94">
        <v>45332</v>
      </c>
      <c r="I14" s="95">
        <v>0.65277777777777779</v>
      </c>
      <c r="J14" s="93" t="s">
        <v>125</v>
      </c>
      <c r="K14" s="93" t="s">
        <v>114</v>
      </c>
      <c r="L14" s="93" t="s">
        <v>115</v>
      </c>
    </row>
    <row r="15" spans="2:12" ht="21" customHeight="1">
      <c r="B15" s="204"/>
      <c r="C15" s="205"/>
      <c r="D15" s="93" t="s">
        <v>112</v>
      </c>
      <c r="E15" s="94">
        <v>45341</v>
      </c>
      <c r="F15" s="95">
        <v>0.75694444444444453</v>
      </c>
      <c r="G15" s="93" t="s">
        <v>111</v>
      </c>
      <c r="H15" s="94">
        <v>45342</v>
      </c>
      <c r="I15" s="95">
        <v>0.30208333333333331</v>
      </c>
      <c r="J15" s="93" t="s">
        <v>125</v>
      </c>
      <c r="K15" s="93" t="s">
        <v>114</v>
      </c>
      <c r="L15" s="93" t="s">
        <v>115</v>
      </c>
    </row>
    <row r="16" spans="2:12" ht="21" customHeight="1">
      <c r="B16" s="204"/>
      <c r="C16" s="205" t="s">
        <v>126</v>
      </c>
      <c r="D16" s="93"/>
      <c r="E16" s="94">
        <v>45345</v>
      </c>
      <c r="F16" s="95">
        <v>0.49652777777777773</v>
      </c>
      <c r="G16" s="93" t="s">
        <v>117</v>
      </c>
      <c r="H16" s="94">
        <v>45346</v>
      </c>
      <c r="I16" s="95">
        <v>0.26041666666666669</v>
      </c>
      <c r="J16" s="93" t="s">
        <v>127</v>
      </c>
      <c r="K16" s="93" t="s">
        <v>114</v>
      </c>
      <c r="L16" s="93" t="s">
        <v>119</v>
      </c>
    </row>
    <row r="17" spans="2:12" ht="21" customHeight="1">
      <c r="B17" s="204"/>
      <c r="C17" s="205"/>
      <c r="D17" s="93" t="s">
        <v>117</v>
      </c>
      <c r="E17" s="94">
        <v>45352</v>
      </c>
      <c r="F17" s="95">
        <v>0.55555555555555558</v>
      </c>
      <c r="G17" s="93" t="s">
        <v>111</v>
      </c>
      <c r="H17" s="94">
        <v>45352</v>
      </c>
      <c r="I17" s="95">
        <v>0.81597222222222221</v>
      </c>
      <c r="J17" s="93" t="s">
        <v>127</v>
      </c>
      <c r="K17" s="93" t="s">
        <v>114</v>
      </c>
      <c r="L17" s="93" t="s">
        <v>119</v>
      </c>
    </row>
    <row r="18" spans="2:12" ht="21" customHeight="1">
      <c r="B18" s="92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 ht="21" customHeight="1">
      <c r="B19" s="206" t="s">
        <v>128</v>
      </c>
      <c r="C19" s="205" t="s">
        <v>11</v>
      </c>
      <c r="D19" s="93" t="s">
        <v>111</v>
      </c>
      <c r="E19" s="94">
        <v>45331</v>
      </c>
      <c r="F19" s="95">
        <v>0.4513888888888889</v>
      </c>
      <c r="G19" s="93" t="s">
        <v>112</v>
      </c>
      <c r="H19" s="94">
        <v>45331</v>
      </c>
      <c r="I19" s="95">
        <v>0.65277777777777779</v>
      </c>
      <c r="J19" s="93" t="s">
        <v>125</v>
      </c>
      <c r="K19" s="93" t="s">
        <v>114</v>
      </c>
      <c r="L19" s="93" t="s">
        <v>115</v>
      </c>
    </row>
    <row r="20" spans="2:12" ht="21" customHeight="1">
      <c r="B20" s="206"/>
      <c r="C20" s="205"/>
      <c r="D20" s="93" t="s">
        <v>112</v>
      </c>
      <c r="E20" s="94">
        <v>45337</v>
      </c>
      <c r="F20" s="95">
        <v>0.72916666666666663</v>
      </c>
      <c r="G20" s="93" t="s">
        <v>111</v>
      </c>
      <c r="H20" s="94">
        <v>45338</v>
      </c>
      <c r="I20" s="95">
        <v>0.2638888888888889</v>
      </c>
      <c r="J20" s="93" t="s">
        <v>125</v>
      </c>
      <c r="K20" s="93" t="s">
        <v>114</v>
      </c>
      <c r="L20" s="93" t="s">
        <v>115</v>
      </c>
    </row>
    <row r="21" spans="2:12" ht="21" customHeight="1">
      <c r="B21" s="206"/>
      <c r="C21" s="205" t="s">
        <v>13</v>
      </c>
      <c r="D21" s="93" t="s">
        <v>111</v>
      </c>
      <c r="E21" s="94">
        <v>45345</v>
      </c>
      <c r="F21" s="95">
        <v>0.89930555555555547</v>
      </c>
      <c r="G21" s="93" t="s">
        <v>117</v>
      </c>
      <c r="H21" s="94">
        <v>45346</v>
      </c>
      <c r="I21" s="95">
        <v>0.66666666666666663</v>
      </c>
      <c r="J21" s="93" t="s">
        <v>127</v>
      </c>
      <c r="K21" s="93" t="s">
        <v>114</v>
      </c>
      <c r="L21" s="93" t="s">
        <v>119</v>
      </c>
    </row>
    <row r="22" spans="2:12" ht="21" customHeight="1">
      <c r="B22" s="206"/>
      <c r="C22" s="205"/>
      <c r="D22" s="93" t="s">
        <v>117</v>
      </c>
      <c r="E22" s="94">
        <v>45352</v>
      </c>
      <c r="F22" s="95">
        <v>0.55555555555555558</v>
      </c>
      <c r="G22" s="93" t="s">
        <v>111</v>
      </c>
      <c r="H22" s="94">
        <v>45352</v>
      </c>
      <c r="I22" s="95">
        <v>0.81597222222222221</v>
      </c>
      <c r="J22" s="93" t="s">
        <v>127</v>
      </c>
      <c r="K22" s="93" t="s">
        <v>114</v>
      </c>
      <c r="L22" s="93" t="s">
        <v>119</v>
      </c>
    </row>
    <row r="23" spans="2:12" ht="21" customHeight="1">
      <c r="B23" s="91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 ht="21" customHeight="1">
      <c r="B24" s="204" t="s">
        <v>129</v>
      </c>
      <c r="C24" s="205" t="s">
        <v>110</v>
      </c>
      <c r="D24" s="93" t="s">
        <v>111</v>
      </c>
      <c r="E24" s="94">
        <v>45332</v>
      </c>
      <c r="F24" s="95">
        <v>0.64930555555555558</v>
      </c>
      <c r="G24" s="93" t="s">
        <v>112</v>
      </c>
      <c r="H24" s="94">
        <v>45332</v>
      </c>
      <c r="I24" s="95">
        <v>0.84375</v>
      </c>
      <c r="J24" s="93" t="s">
        <v>113</v>
      </c>
      <c r="K24" s="93" t="s">
        <v>114</v>
      </c>
      <c r="L24" s="93" t="s">
        <v>115</v>
      </c>
    </row>
    <row r="25" spans="2:12" ht="21" customHeight="1">
      <c r="B25" s="204"/>
      <c r="C25" s="205"/>
      <c r="D25" s="93" t="s">
        <v>112</v>
      </c>
      <c r="E25" s="94">
        <v>45336</v>
      </c>
      <c r="F25" s="95">
        <v>0.92361111111111116</v>
      </c>
      <c r="G25" s="93" t="s">
        <v>111</v>
      </c>
      <c r="H25" s="94">
        <v>45338</v>
      </c>
      <c r="I25" s="95">
        <v>0.46875</v>
      </c>
      <c r="J25" s="93" t="s">
        <v>113</v>
      </c>
      <c r="K25" s="93" t="s">
        <v>114</v>
      </c>
      <c r="L25" s="93" t="s">
        <v>115</v>
      </c>
    </row>
    <row r="26" spans="2:12" ht="21" customHeight="1">
      <c r="B26" s="204"/>
      <c r="C26" s="205" t="s">
        <v>126</v>
      </c>
      <c r="D26" s="93" t="s">
        <v>111</v>
      </c>
      <c r="E26" s="94">
        <v>45346</v>
      </c>
      <c r="F26" s="95">
        <v>0.58680555555555558</v>
      </c>
      <c r="G26" s="93" t="s">
        <v>117</v>
      </c>
      <c r="H26" s="94">
        <v>45347</v>
      </c>
      <c r="I26" s="95">
        <v>0.50347222222222221</v>
      </c>
      <c r="J26" s="93" t="s">
        <v>113</v>
      </c>
      <c r="K26" s="93" t="s">
        <v>114</v>
      </c>
      <c r="L26" s="93" t="s">
        <v>119</v>
      </c>
    </row>
    <row r="27" spans="2:12" ht="21" customHeight="1">
      <c r="B27" s="204"/>
      <c r="C27" s="205"/>
      <c r="D27" s="93" t="s">
        <v>117</v>
      </c>
      <c r="E27" s="94">
        <v>45352</v>
      </c>
      <c r="F27" s="95">
        <v>0.37847222222222227</v>
      </c>
      <c r="G27" s="93" t="s">
        <v>111</v>
      </c>
      <c r="H27" s="93"/>
      <c r="I27" s="93"/>
      <c r="J27" s="93" t="s">
        <v>113</v>
      </c>
      <c r="K27" s="93" t="s">
        <v>114</v>
      </c>
      <c r="L27" s="93" t="s">
        <v>119</v>
      </c>
    </row>
    <row r="28" spans="2:12" ht="21" customHeight="1">
      <c r="E28" s="54"/>
    </row>
    <row r="29" spans="2:12" ht="21" customHeight="1">
      <c r="C29" s="2"/>
      <c r="E29" s="201" t="s">
        <v>130</v>
      </c>
      <c r="F29" s="201"/>
      <c r="G29" s="201"/>
      <c r="I29" s="55"/>
      <c r="K29" s="56"/>
    </row>
    <row r="30" spans="2:12" ht="21" customHeight="1">
      <c r="D30" s="59"/>
      <c r="E30" s="62" t="s">
        <v>11</v>
      </c>
      <c r="F30" s="203" t="s">
        <v>13</v>
      </c>
      <c r="G30" s="203"/>
      <c r="H30" s="60"/>
      <c r="I30" s="55"/>
    </row>
    <row r="31" spans="2:12" ht="21" customHeight="1">
      <c r="C31" s="42" t="s">
        <v>129</v>
      </c>
      <c r="E31" s="63">
        <v>1002</v>
      </c>
      <c r="F31" s="202">
        <v>2625</v>
      </c>
      <c r="G31" s="202"/>
    </row>
    <row r="32" spans="2:12" ht="21" customHeight="1">
      <c r="C32" s="42" t="s">
        <v>121</v>
      </c>
      <c r="E32" s="63">
        <v>1221.6500000000001</v>
      </c>
      <c r="F32" s="202">
        <v>2493.86</v>
      </c>
      <c r="G32" s="202"/>
      <c r="H32" s="5" t="s">
        <v>131</v>
      </c>
    </row>
    <row r="33" spans="3:8" ht="21" customHeight="1">
      <c r="C33" s="42" t="s">
        <v>132</v>
      </c>
      <c r="E33" s="63">
        <v>1002</v>
      </c>
      <c r="F33" s="202">
        <v>2625</v>
      </c>
      <c r="G33" s="202"/>
    </row>
    <row r="34" spans="3:8" ht="21" customHeight="1">
      <c r="C34" s="42" t="s">
        <v>109</v>
      </c>
      <c r="E34" s="63">
        <v>1002</v>
      </c>
      <c r="F34" s="202">
        <v>2625</v>
      </c>
      <c r="G34" s="202"/>
    </row>
    <row r="35" spans="3:8" ht="21" customHeight="1">
      <c r="C35" s="42" t="s">
        <v>124</v>
      </c>
      <c r="E35" s="63">
        <v>1002</v>
      </c>
      <c r="F35" s="202">
        <v>2625</v>
      </c>
      <c r="G35" s="202"/>
    </row>
    <row r="36" spans="3:8" ht="21" customHeight="1">
      <c r="C36" s="65" t="s">
        <v>133</v>
      </c>
      <c r="E36" s="64">
        <f>SUM(E31:E35)</f>
        <v>5229.6499999999996</v>
      </c>
      <c r="F36" s="200">
        <f>SUM(F31:G35)</f>
        <v>12993.86</v>
      </c>
      <c r="G36" s="200"/>
      <c r="H36" s="61">
        <f>SUM(E36:G36)</f>
        <v>18223.510000000002</v>
      </c>
    </row>
    <row r="38" spans="3:8" ht="21" customHeight="1">
      <c r="C38" s="2"/>
      <c r="E38" s="201" t="s">
        <v>119</v>
      </c>
      <c r="F38" s="201"/>
      <c r="G38" s="201"/>
    </row>
    <row r="39" spans="3:8" ht="21" customHeight="1">
      <c r="D39" s="59"/>
      <c r="E39" s="62" t="s">
        <v>11</v>
      </c>
      <c r="F39" s="203" t="s">
        <v>13</v>
      </c>
      <c r="G39" s="203"/>
      <c r="H39" s="60"/>
    </row>
    <row r="40" spans="3:8" ht="21" customHeight="1">
      <c r="C40" s="42" t="s">
        <v>129</v>
      </c>
      <c r="E40" s="63">
        <v>3555</v>
      </c>
      <c r="F40" s="202">
        <v>2479</v>
      </c>
      <c r="G40" s="202"/>
    </row>
    <row r="41" spans="3:8" ht="21" customHeight="1">
      <c r="C41" s="42" t="s">
        <v>121</v>
      </c>
      <c r="E41" s="63">
        <v>1221.6500000000001</v>
      </c>
      <c r="F41" s="202">
        <v>2493.86</v>
      </c>
      <c r="G41" s="202"/>
      <c r="H41" s="5" t="s">
        <v>134</v>
      </c>
    </row>
    <row r="42" spans="3:8" ht="21" customHeight="1">
      <c r="C42" s="42" t="s">
        <v>132</v>
      </c>
      <c r="E42" s="63">
        <v>3555</v>
      </c>
      <c r="F42" s="202">
        <v>2479</v>
      </c>
      <c r="G42" s="202"/>
    </row>
    <row r="43" spans="3:8" ht="21" customHeight="1">
      <c r="C43" s="42" t="s">
        <v>109</v>
      </c>
      <c r="E43" s="63">
        <v>3555</v>
      </c>
      <c r="F43" s="202">
        <v>2479</v>
      </c>
      <c r="G43" s="202"/>
    </row>
    <row r="44" spans="3:8" ht="21" customHeight="1">
      <c r="C44" s="42" t="s">
        <v>124</v>
      </c>
      <c r="E44" s="63">
        <v>3555</v>
      </c>
      <c r="F44" s="202">
        <v>2479</v>
      </c>
      <c r="G44" s="202"/>
    </row>
    <row r="45" spans="3:8" ht="21" customHeight="1">
      <c r="C45" s="65" t="s">
        <v>133</v>
      </c>
      <c r="E45" s="64">
        <f>SUM(E40:E44)</f>
        <v>15441.65</v>
      </c>
      <c r="F45" s="200">
        <f>SUM(F40:G44)</f>
        <v>12409.86</v>
      </c>
      <c r="G45" s="200"/>
      <c r="H45" s="66">
        <f>SUM(E45:G45)</f>
        <v>27851.510000000002</v>
      </c>
    </row>
  </sheetData>
  <mergeCells count="31">
    <mergeCell ref="F30:G30"/>
    <mergeCell ref="F31:G31"/>
    <mergeCell ref="E29:G29"/>
    <mergeCell ref="B4:B7"/>
    <mergeCell ref="B9:B12"/>
    <mergeCell ref="C4:C5"/>
    <mergeCell ref="C6:C7"/>
    <mergeCell ref="C9:C10"/>
    <mergeCell ref="C11:C12"/>
    <mergeCell ref="B14:B17"/>
    <mergeCell ref="B24:B27"/>
    <mergeCell ref="C24:C25"/>
    <mergeCell ref="C26:C27"/>
    <mergeCell ref="C14:C15"/>
    <mergeCell ref="C16:C17"/>
    <mergeCell ref="B19:B22"/>
    <mergeCell ref="C19:C20"/>
    <mergeCell ref="C21:C22"/>
    <mergeCell ref="F45:G45"/>
    <mergeCell ref="E38:G38"/>
    <mergeCell ref="F32:G32"/>
    <mergeCell ref="F33:G33"/>
    <mergeCell ref="F34:G34"/>
    <mergeCell ref="F35:G35"/>
    <mergeCell ref="F39:G39"/>
    <mergeCell ref="F40:G40"/>
    <mergeCell ref="F41:G41"/>
    <mergeCell ref="F42:G42"/>
    <mergeCell ref="F43:G43"/>
    <mergeCell ref="F44:G44"/>
    <mergeCell ref="F36:G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AE6E1-7A85-5B48-B6A7-B9B5F58F1C7F}">
  <dimension ref="B2:X24"/>
  <sheetViews>
    <sheetView tabSelected="1" topLeftCell="A2" workbookViewId="0">
      <pane xSplit="2" ySplit="3" topLeftCell="C5" activePane="bottomRight" state="frozen"/>
      <selection pane="bottomRight" activeCell="W15" sqref="W15"/>
      <selection pane="bottomLeft"/>
      <selection pane="topRight"/>
    </sheetView>
  </sheetViews>
  <sheetFormatPr defaultColWidth="10.875" defaultRowHeight="15.75" customHeight="1"/>
  <cols>
    <col min="1" max="1" width="5.375" style="15" customWidth="1"/>
    <col min="2" max="2" width="21.75" style="5" bestFit="1" customWidth="1"/>
    <col min="3" max="3" width="9.375" style="20" bestFit="1" customWidth="1"/>
    <col min="4" max="7" width="9.25" style="20" bestFit="1" customWidth="1"/>
    <col min="8" max="8" width="1.875" style="20" customWidth="1"/>
    <col min="9" max="9" width="9.25" style="20" bestFit="1" customWidth="1"/>
    <col min="10" max="15" width="9.625" style="20" customWidth="1"/>
    <col min="16" max="16" width="2.5" style="20" customWidth="1"/>
    <col min="17" max="24" width="9.625" style="20" customWidth="1"/>
    <col min="25" max="16384" width="10.875" style="15"/>
  </cols>
  <sheetData>
    <row r="2" spans="2:24">
      <c r="B2" s="3"/>
      <c r="C2" s="25" t="s">
        <v>15</v>
      </c>
      <c r="D2" s="207" t="s">
        <v>5</v>
      </c>
      <c r="E2" s="207"/>
      <c r="F2" s="207"/>
      <c r="G2" s="207"/>
      <c r="H2" s="108"/>
      <c r="I2" s="213" t="s">
        <v>15</v>
      </c>
      <c r="J2" s="213"/>
      <c r="K2" s="208" t="s">
        <v>11</v>
      </c>
      <c r="L2" s="209"/>
      <c r="M2" s="209"/>
      <c r="N2" s="209"/>
      <c r="O2" s="14" t="s">
        <v>135</v>
      </c>
      <c r="P2" s="108"/>
      <c r="Q2" s="210" t="s">
        <v>15</v>
      </c>
      <c r="R2" s="211"/>
      <c r="S2" s="212"/>
      <c r="T2" s="209" t="s">
        <v>13</v>
      </c>
      <c r="U2" s="209"/>
      <c r="V2" s="209"/>
      <c r="W2" s="209"/>
      <c r="X2" s="116" t="s">
        <v>136</v>
      </c>
    </row>
    <row r="3" spans="2:24">
      <c r="B3" s="4" t="s">
        <v>104</v>
      </c>
      <c r="C3" s="101">
        <v>45326</v>
      </c>
      <c r="D3" s="111">
        <v>45327</v>
      </c>
      <c r="E3" s="111">
        <v>45328</v>
      </c>
      <c r="F3" s="111">
        <v>45329</v>
      </c>
      <c r="G3" s="111">
        <v>45330</v>
      </c>
      <c r="H3" s="109"/>
      <c r="I3" s="111">
        <v>45331</v>
      </c>
      <c r="J3" s="111">
        <v>45332</v>
      </c>
      <c r="K3" s="105">
        <v>45333</v>
      </c>
      <c r="L3" s="16">
        <v>45334</v>
      </c>
      <c r="M3" s="16">
        <v>45335</v>
      </c>
      <c r="N3" s="16">
        <v>45336</v>
      </c>
      <c r="O3" s="16">
        <v>45337</v>
      </c>
      <c r="P3" s="109"/>
      <c r="Q3" s="16">
        <v>45345</v>
      </c>
      <c r="R3" s="16">
        <v>45346</v>
      </c>
      <c r="S3" s="16">
        <v>45347</v>
      </c>
      <c r="T3" s="16">
        <v>45348</v>
      </c>
      <c r="U3" s="16">
        <v>45349</v>
      </c>
      <c r="V3" s="16">
        <v>45350</v>
      </c>
      <c r="W3" s="16">
        <v>45351</v>
      </c>
      <c r="X3" s="16">
        <v>45352</v>
      </c>
    </row>
    <row r="4" spans="2:24" ht="16.5">
      <c r="B4" s="7" t="s">
        <v>137</v>
      </c>
      <c r="C4" s="102" t="s">
        <v>6</v>
      </c>
      <c r="D4" s="114" t="s">
        <v>7</v>
      </c>
      <c r="E4" s="112" t="s">
        <v>8</v>
      </c>
      <c r="F4" s="112" t="s">
        <v>9</v>
      </c>
      <c r="G4" s="112" t="s">
        <v>10</v>
      </c>
      <c r="H4" s="110"/>
      <c r="I4" s="112" t="s">
        <v>138</v>
      </c>
      <c r="J4" s="112" t="s">
        <v>12</v>
      </c>
      <c r="K4" s="106" t="s">
        <v>6</v>
      </c>
      <c r="L4" s="17" t="s">
        <v>7</v>
      </c>
      <c r="M4" s="17" t="s">
        <v>8</v>
      </c>
      <c r="N4" s="17" t="s">
        <v>9</v>
      </c>
      <c r="O4" s="17" t="s">
        <v>10</v>
      </c>
      <c r="P4" s="110"/>
      <c r="Q4" s="17" t="s">
        <v>138</v>
      </c>
      <c r="R4" s="17" t="s">
        <v>12</v>
      </c>
      <c r="S4" s="17" t="s">
        <v>6</v>
      </c>
      <c r="T4" s="17" t="s">
        <v>7</v>
      </c>
      <c r="U4" s="17" t="s">
        <v>8</v>
      </c>
      <c r="V4" s="17" t="s">
        <v>9</v>
      </c>
      <c r="W4" s="17" t="s">
        <v>10</v>
      </c>
      <c r="X4" s="17" t="s">
        <v>138</v>
      </c>
    </row>
    <row r="5" spans="2:24" s="19" customFormat="1" ht="129">
      <c r="B5" s="8" t="s">
        <v>139</v>
      </c>
      <c r="C5" s="103" t="s">
        <v>140</v>
      </c>
      <c r="D5" s="113" t="s">
        <v>141</v>
      </c>
      <c r="E5" s="113" t="s">
        <v>142</v>
      </c>
      <c r="F5" s="113" t="s">
        <v>143</v>
      </c>
      <c r="G5" s="113" t="s">
        <v>144</v>
      </c>
      <c r="H5" s="100"/>
      <c r="I5" s="113" t="s">
        <v>145</v>
      </c>
      <c r="J5" s="113" t="s">
        <v>146</v>
      </c>
      <c r="K5" s="107" t="s">
        <v>141</v>
      </c>
      <c r="L5" s="18" t="s">
        <v>142</v>
      </c>
      <c r="M5" s="18" t="s">
        <v>143</v>
      </c>
      <c r="N5" s="18" t="s">
        <v>144</v>
      </c>
      <c r="O5" s="18" t="s">
        <v>147</v>
      </c>
      <c r="P5" s="100"/>
      <c r="Q5" s="18" t="s">
        <v>148</v>
      </c>
      <c r="R5" s="18" t="s">
        <v>149</v>
      </c>
      <c r="S5" s="18" t="s">
        <v>146</v>
      </c>
      <c r="T5" s="18" t="s">
        <v>141</v>
      </c>
      <c r="U5" s="18" t="s">
        <v>142</v>
      </c>
      <c r="V5" s="18" t="s">
        <v>143</v>
      </c>
      <c r="W5" s="18" t="s">
        <v>144</v>
      </c>
      <c r="X5" s="18" t="s">
        <v>150</v>
      </c>
    </row>
    <row r="6" spans="2:24" ht="15.75" customHeight="1">
      <c r="H6" s="98"/>
      <c r="P6" s="98"/>
    </row>
    <row r="7" spans="2:24">
      <c r="B7" s="2" t="s">
        <v>151</v>
      </c>
      <c r="H7" s="98"/>
      <c r="P7" s="98"/>
    </row>
    <row r="8" spans="2:24">
      <c r="B8" s="129" t="s">
        <v>104</v>
      </c>
      <c r="C8" s="101">
        <v>45326</v>
      </c>
      <c r="D8" s="111">
        <v>45327</v>
      </c>
      <c r="E8" s="111">
        <v>45328</v>
      </c>
      <c r="F8" s="111">
        <v>45329</v>
      </c>
      <c r="G8" s="111">
        <v>45330</v>
      </c>
      <c r="H8" s="109"/>
      <c r="I8" s="111">
        <v>45331</v>
      </c>
      <c r="J8" s="111">
        <v>45332</v>
      </c>
      <c r="K8" s="105">
        <v>45333</v>
      </c>
      <c r="L8" s="16">
        <v>45334</v>
      </c>
      <c r="M8" s="16">
        <v>45335</v>
      </c>
      <c r="N8" s="16">
        <v>45336</v>
      </c>
      <c r="O8" s="16">
        <v>45337</v>
      </c>
      <c r="P8" s="109"/>
      <c r="Q8" s="16">
        <v>45345</v>
      </c>
      <c r="R8" s="16">
        <v>45346</v>
      </c>
      <c r="S8" s="16">
        <v>45347</v>
      </c>
      <c r="T8" s="16">
        <v>45348</v>
      </c>
      <c r="U8" s="16">
        <v>45349</v>
      </c>
      <c r="V8" s="16">
        <v>45350</v>
      </c>
      <c r="W8" s="16">
        <v>45351</v>
      </c>
      <c r="X8" s="16">
        <v>45352</v>
      </c>
    </row>
    <row r="9" spans="2:24" ht="16.5">
      <c r="B9" s="130" t="s">
        <v>137</v>
      </c>
      <c r="C9" s="102" t="s">
        <v>6</v>
      </c>
      <c r="D9" s="114" t="s">
        <v>7</v>
      </c>
      <c r="E9" s="112" t="s">
        <v>8</v>
      </c>
      <c r="F9" s="112" t="s">
        <v>9</v>
      </c>
      <c r="G9" s="112" t="s">
        <v>10</v>
      </c>
      <c r="H9" s="110"/>
      <c r="I9" s="112" t="s">
        <v>138</v>
      </c>
      <c r="J9" s="112" t="s">
        <v>12</v>
      </c>
      <c r="K9" s="106" t="s">
        <v>6</v>
      </c>
      <c r="L9" s="17" t="s">
        <v>7</v>
      </c>
      <c r="M9" s="17" t="s">
        <v>8</v>
      </c>
      <c r="N9" s="17" t="s">
        <v>9</v>
      </c>
      <c r="O9" s="17" t="s">
        <v>10</v>
      </c>
      <c r="P9" s="110"/>
      <c r="Q9" s="17" t="s">
        <v>138</v>
      </c>
      <c r="R9" s="17" t="s">
        <v>12</v>
      </c>
      <c r="S9" s="17" t="s">
        <v>6</v>
      </c>
      <c r="T9" s="17" t="s">
        <v>7</v>
      </c>
      <c r="U9" s="17" t="s">
        <v>8</v>
      </c>
      <c r="V9" s="17" t="s">
        <v>9</v>
      </c>
      <c r="W9" s="17" t="s">
        <v>10</v>
      </c>
      <c r="X9" s="17" t="s">
        <v>138</v>
      </c>
    </row>
    <row r="10" spans="2:24">
      <c r="B10" s="36" t="s">
        <v>129</v>
      </c>
      <c r="C10" s="120" t="s">
        <v>152</v>
      </c>
      <c r="D10" s="120" t="s">
        <v>153</v>
      </c>
      <c r="E10" s="120" t="s">
        <v>153</v>
      </c>
      <c r="F10" s="23" t="s">
        <v>153</v>
      </c>
      <c r="G10" s="115" t="s">
        <v>152</v>
      </c>
      <c r="H10" s="98"/>
      <c r="J10" s="120" t="s">
        <v>153</v>
      </c>
      <c r="K10" s="120" t="s">
        <v>153</v>
      </c>
      <c r="L10" s="120" t="s">
        <v>153</v>
      </c>
      <c r="M10" s="120" t="s">
        <v>153</v>
      </c>
      <c r="N10" s="120" t="s">
        <v>152</v>
      </c>
      <c r="P10" s="98"/>
      <c r="R10" s="120" t="s">
        <v>152</v>
      </c>
      <c r="S10" s="120" t="s">
        <v>153</v>
      </c>
      <c r="T10" s="120" t="s">
        <v>153</v>
      </c>
      <c r="U10" s="120" t="s">
        <v>153</v>
      </c>
      <c r="V10" s="120" t="s">
        <v>153</v>
      </c>
      <c r="W10" s="120" t="s">
        <v>153</v>
      </c>
    </row>
    <row r="11" spans="2:24">
      <c r="B11" s="36" t="s">
        <v>121</v>
      </c>
      <c r="C11" s="120" t="s">
        <v>153</v>
      </c>
      <c r="D11" s="120" t="s">
        <v>153</v>
      </c>
      <c r="E11" s="120" t="s">
        <v>153</v>
      </c>
      <c r="F11" s="23" t="s">
        <v>153</v>
      </c>
      <c r="G11" s="115" t="s">
        <v>153</v>
      </c>
      <c r="H11" s="98"/>
      <c r="I11" s="115" t="s">
        <v>153</v>
      </c>
      <c r="J11" s="24" t="s">
        <v>153</v>
      </c>
      <c r="K11" s="120" t="s">
        <v>153</v>
      </c>
      <c r="L11" s="120" t="s">
        <v>153</v>
      </c>
      <c r="M11" s="120" t="s">
        <v>153</v>
      </c>
      <c r="N11" s="120" t="s">
        <v>153</v>
      </c>
      <c r="P11" s="98"/>
      <c r="R11" s="120" t="s">
        <v>153</v>
      </c>
      <c r="S11" s="120" t="s">
        <v>153</v>
      </c>
      <c r="T11" s="120" t="s">
        <v>153</v>
      </c>
      <c r="U11" s="120" t="s">
        <v>153</v>
      </c>
      <c r="V11" s="120" t="s">
        <v>153</v>
      </c>
      <c r="W11" s="120" t="s">
        <v>153</v>
      </c>
    </row>
    <row r="12" spans="2:24">
      <c r="B12" s="36" t="s">
        <v>128</v>
      </c>
      <c r="C12" s="120" t="s">
        <v>153</v>
      </c>
      <c r="D12" s="120" t="s">
        <v>153</v>
      </c>
      <c r="E12" s="120" t="s">
        <v>153</v>
      </c>
      <c r="F12" s="23" t="s">
        <v>153</v>
      </c>
      <c r="G12" s="115" t="s">
        <v>152</v>
      </c>
      <c r="H12" s="98"/>
      <c r="J12" s="120" t="s">
        <v>153</v>
      </c>
      <c r="K12" s="120" t="s">
        <v>153</v>
      </c>
      <c r="L12" s="120" t="s">
        <v>153</v>
      </c>
      <c r="M12" s="120" t="s">
        <v>153</v>
      </c>
      <c r="N12" s="120" t="s">
        <v>153</v>
      </c>
      <c r="P12" s="98"/>
      <c r="R12" s="120" t="s">
        <v>153</v>
      </c>
      <c r="S12" s="120" t="s">
        <v>153</v>
      </c>
      <c r="T12" s="120" t="s">
        <v>153</v>
      </c>
      <c r="U12" s="120" t="s">
        <v>153</v>
      </c>
      <c r="V12" s="120" t="s">
        <v>153</v>
      </c>
      <c r="W12" s="120" t="s">
        <v>153</v>
      </c>
    </row>
    <row r="13" spans="2:24">
      <c r="B13" s="36" t="s">
        <v>109</v>
      </c>
      <c r="C13" s="120" t="s">
        <v>152</v>
      </c>
      <c r="D13" s="120" t="s">
        <v>153</v>
      </c>
      <c r="E13" s="120" t="s">
        <v>153</v>
      </c>
      <c r="F13" s="23" t="s">
        <v>153</v>
      </c>
      <c r="G13" s="115" t="s">
        <v>152</v>
      </c>
      <c r="H13" s="98"/>
      <c r="J13" s="120" t="s">
        <v>153</v>
      </c>
      <c r="K13" s="120" t="s">
        <v>153</v>
      </c>
      <c r="L13" s="120" t="s">
        <v>153</v>
      </c>
      <c r="M13" s="120" t="s">
        <v>153</v>
      </c>
      <c r="N13" s="120" t="s">
        <v>153</v>
      </c>
      <c r="P13" s="98"/>
      <c r="R13" s="120" t="s">
        <v>152</v>
      </c>
      <c r="S13" s="120" t="s">
        <v>153</v>
      </c>
      <c r="T13" s="120" t="s">
        <v>153</v>
      </c>
      <c r="U13" s="120" t="s">
        <v>153</v>
      </c>
      <c r="V13" s="120" t="s">
        <v>153</v>
      </c>
      <c r="W13" s="120" t="s">
        <v>153</v>
      </c>
    </row>
    <row r="14" spans="2:24">
      <c r="B14" s="36" t="s">
        <v>124</v>
      </c>
      <c r="C14" s="120" t="s">
        <v>152</v>
      </c>
      <c r="D14" s="120" t="s">
        <v>153</v>
      </c>
      <c r="E14" s="120" t="s">
        <v>153</v>
      </c>
      <c r="F14" s="23" t="s">
        <v>153</v>
      </c>
      <c r="G14" s="115" t="s">
        <v>152</v>
      </c>
      <c r="H14" s="98"/>
      <c r="I14" s="115" t="s">
        <v>153</v>
      </c>
      <c r="J14" s="24" t="s">
        <v>153</v>
      </c>
      <c r="K14" s="120" t="s">
        <v>153</v>
      </c>
      <c r="L14" s="120" t="s">
        <v>153</v>
      </c>
      <c r="M14" s="120" t="s">
        <v>153</v>
      </c>
      <c r="N14" s="120" t="s">
        <v>153</v>
      </c>
      <c r="P14" s="98"/>
      <c r="R14" s="120" t="s">
        <v>153</v>
      </c>
      <c r="S14" s="120" t="s">
        <v>153</v>
      </c>
      <c r="T14" s="120" t="s">
        <v>153</v>
      </c>
      <c r="U14" s="120" t="s">
        <v>153</v>
      </c>
      <c r="V14" s="120" t="s">
        <v>153</v>
      </c>
      <c r="W14" s="120" t="s">
        <v>153</v>
      </c>
    </row>
    <row r="15" spans="2:24">
      <c r="B15" s="36" t="s">
        <v>154</v>
      </c>
      <c r="C15" s="120" t="s">
        <v>152</v>
      </c>
      <c r="D15" s="120" t="s">
        <v>152</v>
      </c>
      <c r="E15" s="120" t="s">
        <v>152</v>
      </c>
      <c r="F15" s="120" t="s">
        <v>152</v>
      </c>
      <c r="G15" s="120" t="s">
        <v>152</v>
      </c>
      <c r="H15" s="98"/>
      <c r="I15" s="98"/>
      <c r="J15" s="120" t="s">
        <v>152</v>
      </c>
      <c r="K15" s="120" t="s">
        <v>152</v>
      </c>
      <c r="L15" s="120" t="s">
        <v>152</v>
      </c>
      <c r="M15" s="120" t="s">
        <v>152</v>
      </c>
      <c r="N15" s="120" t="s">
        <v>152</v>
      </c>
      <c r="P15" s="98"/>
      <c r="R15" s="120" t="s">
        <v>152</v>
      </c>
      <c r="S15" s="120" t="s">
        <v>152</v>
      </c>
      <c r="T15" s="120" t="s">
        <v>153</v>
      </c>
      <c r="U15" s="120" t="s">
        <v>153</v>
      </c>
      <c r="V15" s="120" t="s">
        <v>153</v>
      </c>
      <c r="W15" s="120" t="s">
        <v>152</v>
      </c>
    </row>
    <row r="16" spans="2:24">
      <c r="B16" s="36" t="s">
        <v>155</v>
      </c>
      <c r="C16" s="120" t="s">
        <v>152</v>
      </c>
      <c r="D16" s="117" t="s">
        <v>153</v>
      </c>
      <c r="E16" s="117" t="s">
        <v>153</v>
      </c>
      <c r="F16" s="118" t="s">
        <v>153</v>
      </c>
      <c r="G16" s="115" t="s">
        <v>152</v>
      </c>
      <c r="H16" s="98"/>
      <c r="J16" s="120" t="s">
        <v>152</v>
      </c>
      <c r="K16" s="117" t="s">
        <v>153</v>
      </c>
      <c r="L16" s="117" t="s">
        <v>153</v>
      </c>
      <c r="M16" s="117" t="s">
        <v>153</v>
      </c>
      <c r="N16" s="120" t="s">
        <v>152</v>
      </c>
      <c r="P16" s="98"/>
      <c r="R16" s="120" t="s">
        <v>152</v>
      </c>
      <c r="S16" s="120" t="s">
        <v>152</v>
      </c>
      <c r="T16" s="117" t="s">
        <v>153</v>
      </c>
      <c r="U16" s="117" t="s">
        <v>153</v>
      </c>
      <c r="V16" s="117" t="s">
        <v>153</v>
      </c>
      <c r="W16" s="120" t="s">
        <v>152</v>
      </c>
    </row>
    <row r="17" spans="2:23">
      <c r="B17" s="36" t="s">
        <v>156</v>
      </c>
      <c r="C17" s="120" t="s">
        <v>152</v>
      </c>
      <c r="D17" s="117" t="s">
        <v>153</v>
      </c>
      <c r="E17" s="117" t="s">
        <v>153</v>
      </c>
      <c r="F17" s="118" t="s">
        <v>153</v>
      </c>
      <c r="G17" s="115" t="s">
        <v>152</v>
      </c>
      <c r="H17" s="98"/>
      <c r="J17" s="120" t="s">
        <v>152</v>
      </c>
      <c r="K17" s="117" t="s">
        <v>153</v>
      </c>
      <c r="L17" s="117" t="s">
        <v>153</v>
      </c>
      <c r="M17" s="117" t="s">
        <v>153</v>
      </c>
      <c r="N17" s="120" t="s">
        <v>152</v>
      </c>
      <c r="P17" s="98"/>
      <c r="R17" s="120" t="s">
        <v>152</v>
      </c>
      <c r="S17" s="120" t="s">
        <v>152</v>
      </c>
      <c r="T17" s="117" t="s">
        <v>153</v>
      </c>
      <c r="U17" s="117" t="s">
        <v>153</v>
      </c>
      <c r="V17" s="117" t="s">
        <v>153</v>
      </c>
      <c r="W17" s="120" t="s">
        <v>152</v>
      </c>
    </row>
    <row r="18" spans="2:23">
      <c r="B18" s="36" t="s">
        <v>157</v>
      </c>
      <c r="C18" s="120" t="s">
        <v>152</v>
      </c>
      <c r="D18" s="120" t="s">
        <v>152</v>
      </c>
      <c r="E18" s="117" t="s">
        <v>153</v>
      </c>
      <c r="F18" s="118" t="s">
        <v>153</v>
      </c>
      <c r="G18" s="115" t="s">
        <v>152</v>
      </c>
      <c r="H18" s="98"/>
      <c r="J18" s="120" t="s">
        <v>152</v>
      </c>
      <c r="K18" s="120" t="s">
        <v>152</v>
      </c>
      <c r="L18" s="117" t="s">
        <v>153</v>
      </c>
      <c r="M18" s="117" t="s">
        <v>153</v>
      </c>
      <c r="N18" s="120" t="s">
        <v>152</v>
      </c>
      <c r="P18" s="98"/>
      <c r="R18" s="120" t="s">
        <v>152</v>
      </c>
      <c r="S18" s="120" t="s">
        <v>152</v>
      </c>
      <c r="T18" s="120" t="s">
        <v>152</v>
      </c>
      <c r="U18" s="117" t="s">
        <v>153</v>
      </c>
      <c r="V18" s="117" t="s">
        <v>153</v>
      </c>
      <c r="W18" s="120" t="s">
        <v>152</v>
      </c>
    </row>
    <row r="19" spans="2:23">
      <c r="B19" s="36" t="s">
        <v>158</v>
      </c>
      <c r="C19" s="120" t="s">
        <v>152</v>
      </c>
      <c r="D19" s="120" t="s">
        <v>152</v>
      </c>
      <c r="E19" s="117" t="s">
        <v>153</v>
      </c>
      <c r="F19" s="118" t="s">
        <v>153</v>
      </c>
      <c r="G19" s="115" t="s">
        <v>152</v>
      </c>
      <c r="H19" s="98"/>
      <c r="J19" s="120" t="s">
        <v>152</v>
      </c>
      <c r="K19" s="120" t="s">
        <v>152</v>
      </c>
      <c r="L19" s="117" t="s">
        <v>153</v>
      </c>
      <c r="M19" s="117" t="s">
        <v>153</v>
      </c>
      <c r="N19" s="120" t="s">
        <v>152</v>
      </c>
      <c r="P19" s="98"/>
      <c r="R19" s="120" t="s">
        <v>152</v>
      </c>
      <c r="S19" s="120" t="s">
        <v>152</v>
      </c>
      <c r="T19" s="120" t="s">
        <v>152</v>
      </c>
      <c r="U19" s="117" t="s">
        <v>153</v>
      </c>
      <c r="V19" s="117" t="s">
        <v>153</v>
      </c>
      <c r="W19" s="120" t="s">
        <v>152</v>
      </c>
    </row>
    <row r="20" spans="2:23">
      <c r="B20" s="36" t="s">
        <v>159</v>
      </c>
      <c r="C20" s="120" t="s">
        <v>152</v>
      </c>
      <c r="D20" s="120" t="s">
        <v>152</v>
      </c>
      <c r="E20" s="117" t="s">
        <v>153</v>
      </c>
      <c r="F20" s="118" t="s">
        <v>153</v>
      </c>
      <c r="G20" s="115" t="s">
        <v>152</v>
      </c>
      <c r="H20" s="98"/>
      <c r="J20" s="120" t="s">
        <v>152</v>
      </c>
      <c r="K20" s="120" t="s">
        <v>152</v>
      </c>
      <c r="L20" s="117" t="s">
        <v>153</v>
      </c>
      <c r="M20" s="117" t="s">
        <v>153</v>
      </c>
      <c r="N20" s="120" t="s">
        <v>152</v>
      </c>
      <c r="P20" s="98"/>
      <c r="R20" s="120" t="s">
        <v>152</v>
      </c>
      <c r="S20" s="120" t="s">
        <v>152</v>
      </c>
      <c r="T20" s="120" t="s">
        <v>152</v>
      </c>
      <c r="U20" s="117" t="s">
        <v>153</v>
      </c>
      <c r="V20" s="117" t="s">
        <v>153</v>
      </c>
      <c r="W20" s="120" t="s">
        <v>152</v>
      </c>
    </row>
    <row r="21" spans="2:23">
      <c r="B21" s="36" t="s">
        <v>160</v>
      </c>
      <c r="C21" s="120" t="s">
        <v>152</v>
      </c>
      <c r="D21" s="120" t="s">
        <v>152</v>
      </c>
      <c r="E21" s="117" t="s">
        <v>153</v>
      </c>
      <c r="F21" s="118" t="s">
        <v>153</v>
      </c>
      <c r="G21" s="115" t="s">
        <v>152</v>
      </c>
      <c r="H21" s="98"/>
      <c r="J21" s="120" t="s">
        <v>152</v>
      </c>
      <c r="K21" s="120" t="s">
        <v>152</v>
      </c>
      <c r="L21" s="117" t="s">
        <v>153</v>
      </c>
      <c r="M21" s="117" t="s">
        <v>153</v>
      </c>
      <c r="N21" s="120" t="s">
        <v>152</v>
      </c>
      <c r="P21" s="98"/>
      <c r="R21" s="120" t="s">
        <v>152</v>
      </c>
      <c r="S21" s="120" t="s">
        <v>152</v>
      </c>
      <c r="T21" s="120" t="s">
        <v>152</v>
      </c>
      <c r="U21" s="117" t="s">
        <v>153</v>
      </c>
      <c r="V21" s="117" t="s">
        <v>153</v>
      </c>
      <c r="W21" s="120" t="s">
        <v>152</v>
      </c>
    </row>
    <row r="22" spans="2:23">
      <c r="B22" s="36" t="s">
        <v>161</v>
      </c>
      <c r="C22" s="120" t="s">
        <v>152</v>
      </c>
      <c r="D22" s="120" t="s">
        <v>152</v>
      </c>
      <c r="E22" s="117" t="s">
        <v>153</v>
      </c>
      <c r="F22" s="118" t="s">
        <v>153</v>
      </c>
      <c r="G22" s="115" t="s">
        <v>152</v>
      </c>
      <c r="H22" s="98"/>
      <c r="J22" s="120" t="s">
        <v>152</v>
      </c>
      <c r="K22" s="120" t="s">
        <v>152</v>
      </c>
      <c r="L22" s="117" t="s">
        <v>153</v>
      </c>
      <c r="M22" s="117" t="s">
        <v>153</v>
      </c>
      <c r="N22" s="120" t="s">
        <v>152</v>
      </c>
      <c r="P22" s="98"/>
      <c r="R22" s="120" t="s">
        <v>152</v>
      </c>
      <c r="S22" s="120" t="s">
        <v>152</v>
      </c>
      <c r="T22" s="120" t="s">
        <v>152</v>
      </c>
      <c r="U22" s="117" t="s">
        <v>153</v>
      </c>
      <c r="V22" s="117" t="s">
        <v>153</v>
      </c>
      <c r="W22" s="120" t="s">
        <v>152</v>
      </c>
    </row>
    <row r="23" spans="2:23">
      <c r="B23" s="6" t="s">
        <v>133</v>
      </c>
      <c r="C23" s="22">
        <f>COUNTIF(C10:C22,"yes")</f>
        <v>2</v>
      </c>
      <c r="D23" s="22">
        <f>COUNTIF(D10:D22,"yes")</f>
        <v>7</v>
      </c>
      <c r="E23" s="22">
        <f>COUNTIF(E10:E22,"yes")</f>
        <v>12</v>
      </c>
      <c r="F23" s="104">
        <f>COUNTIF(F10:F22,"yes")</f>
        <v>12</v>
      </c>
      <c r="G23" s="115">
        <f>COUNTIF(G10:G22,"yes")</f>
        <v>1</v>
      </c>
      <c r="H23" s="98"/>
      <c r="I23" s="115">
        <f>COUNTIF(I10:I22,"yes")</f>
        <v>2</v>
      </c>
      <c r="J23" s="99">
        <f>COUNTIF(J10:J22,"yes")</f>
        <v>5</v>
      </c>
      <c r="K23" s="21">
        <f t="shared" ref="K23:N23" si="0">COUNTIF(K10:K22,"yes")</f>
        <v>7</v>
      </c>
      <c r="L23" s="21">
        <f t="shared" si="0"/>
        <v>12</v>
      </c>
      <c r="M23" s="21">
        <f t="shared" si="0"/>
        <v>12</v>
      </c>
      <c r="N23" s="21">
        <f t="shared" si="0"/>
        <v>4</v>
      </c>
      <c r="P23" s="98"/>
      <c r="R23" s="21">
        <f>COUNTIF(R10:R22,"yes")</f>
        <v>3</v>
      </c>
      <c r="S23" s="21">
        <f t="shared" ref="S23:W23" si="1">COUNTIF(S10:S22,"yes")</f>
        <v>5</v>
      </c>
      <c r="T23" s="21">
        <f t="shared" si="1"/>
        <v>8</v>
      </c>
      <c r="U23" s="21">
        <f t="shared" si="1"/>
        <v>13</v>
      </c>
      <c r="V23" s="21">
        <f t="shared" si="1"/>
        <v>13</v>
      </c>
      <c r="W23" s="21">
        <f t="shared" si="1"/>
        <v>5</v>
      </c>
    </row>
    <row r="24" spans="2:23">
      <c r="B24" s="5" t="s">
        <v>162</v>
      </c>
      <c r="G24" s="20">
        <f>SUM(C23:G23)</f>
        <v>34</v>
      </c>
      <c r="H24" s="98"/>
      <c r="N24" s="20">
        <f>SUM(I23:N23)</f>
        <v>42</v>
      </c>
      <c r="P24" s="98"/>
      <c r="W24" s="20">
        <f>SUM(R23:W23)</f>
        <v>47</v>
      </c>
    </row>
  </sheetData>
  <mergeCells count="5">
    <mergeCell ref="D2:G2"/>
    <mergeCell ref="K2:N2"/>
    <mergeCell ref="T2:W2"/>
    <mergeCell ref="Q2:S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Nicole Davis</cp:lastModifiedBy>
  <cp:revision/>
  <dcterms:created xsi:type="dcterms:W3CDTF">2023-10-13T12:44:13Z</dcterms:created>
  <dcterms:modified xsi:type="dcterms:W3CDTF">2024-01-23T10:23:17Z</dcterms:modified>
  <cp:category/>
  <cp:contentStatus/>
</cp:coreProperties>
</file>